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Taichinhcanhan.pro.vn\"/>
    </mc:Choice>
  </mc:AlternateContent>
  <bookViews>
    <workbookView xWindow="0" yWindow="0" windowWidth="20490" windowHeight="7455" activeTab="1"/>
  </bookViews>
  <sheets>
    <sheet name="Tinh trang" sheetId="1" r:id="rId1"/>
    <sheet name="Budget " sheetId="2" r:id="rId2"/>
    <sheet name="Thang" sheetId="3" r:id="rId3"/>
    <sheet name="Tich toan" sheetId="4" r:id="rId4"/>
  </sheets>
  <externalReferences>
    <externalReference r:id="rId5"/>
  </externalReferences>
  <definedNames>
    <definedName name="_xlnm._FilterDatabase" localSheetId="1" hidden="1">'Budget '!$A$8:$N$41</definedName>
    <definedName name="_xlnm._FilterDatabase" localSheetId="2" hidden="1">Thang!$A$8:$P$41</definedName>
    <definedName name="Bang">[1]DATA!$K$1:$V$2</definedName>
    <definedName name="BANG_KE" localSheetId="2">#REF!</definedName>
    <definedName name="BANG_KE">#REF!</definedName>
    <definedName name="BC_NS">[1]BC!$I$4:$I$36</definedName>
    <definedName name="bd_ns" localSheetId="2">Thang!$B$9:$P$40</definedName>
    <definedName name="bd_ns">'Budget '!$B$9:$N$40</definedName>
    <definedName name="bd_thang" localSheetId="2">Thang!$B$8:$P$8</definedName>
    <definedName name="bd_thang">'Budget '!$B$8:$N$8</definedName>
    <definedName name="CHINHANH" localSheetId="2">#REF!</definedName>
    <definedName name="CHINHANH">#REF!</definedName>
    <definedName name="DATE" localSheetId="2">#REF!</definedName>
    <definedName name="DATE">#REF!</definedName>
    <definedName name="DM">[1]DM!$C$4:$D$35</definedName>
    <definedName name="DM_NHOM">[1]DM!$G$4:$G$17</definedName>
    <definedName name="DM_NHOM2">[1]DM!$C$4:$C$35</definedName>
    <definedName name="DM_NO">[1]DM!$I$4:$I$19</definedName>
    <definedName name="dm_thang">[1]DM!$I$21:$W$21</definedName>
    <definedName name="dmtk">[1]DM!$I$21:$W$38</definedName>
    <definedName name="DONGIA" localSheetId="2">#REF!</definedName>
    <definedName name="DONGIA">#REF!</definedName>
    <definedName name="DTDK" localSheetId="2">#REF!</definedName>
    <definedName name="DTDK">#REF!</definedName>
    <definedName name="DTTT" localSheetId="2">#REF!</definedName>
    <definedName name="DTTT">#REF!</definedName>
    <definedName name="HANGHOA" localSheetId="2">#REF!</definedName>
    <definedName name="HANGHOA">#REF!</definedName>
    <definedName name="nhom_bc">[1]BC!$H$4:$H$36</definedName>
    <definedName name="NVBH" localSheetId="2">#REF!</definedName>
    <definedName name="NVBH">#REF!</definedName>
    <definedName name="PL">[1]DATA!$C$4:$C$401</definedName>
    <definedName name="SOLUONG" localSheetId="2">#REF!</definedName>
    <definedName name="SOLUONG">#REF!</definedName>
    <definedName name="ST">[1]DATA!$E$4:$E$401</definedName>
    <definedName name="st_bc">[1]BC!$J$4:$J$36</definedName>
    <definedName name="ST_G">[1]DATA!$F$4:$F$401</definedName>
    <definedName name="Thang">[1]DATA!$H$4:$H$401</definedName>
    <definedName name="Vay_no">[1]DATA!$G$4:$G$401</definedName>
    <definedName name="VUNG" localSheetId="2">#REF!</definedName>
    <definedName name="VUNG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3" l="1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G1" i="2"/>
  <c r="H1" i="2" s="1"/>
  <c r="I1" i="2" s="1"/>
  <c r="J1" i="2" s="1"/>
  <c r="K1" i="2" s="1"/>
  <c r="L1" i="2" s="1"/>
  <c r="M1" i="2" s="1"/>
  <c r="N1" i="2" s="1"/>
  <c r="F1" i="2"/>
  <c r="E1" i="2"/>
  <c r="J12" i="2"/>
  <c r="I12" i="2"/>
  <c r="I4" i="2" s="1"/>
  <c r="H12" i="2"/>
  <c r="H8" i="2"/>
  <c r="I8" i="2" s="1"/>
  <c r="J5" i="2"/>
  <c r="I5" i="2"/>
  <c r="H5" i="2"/>
  <c r="J4" i="2"/>
  <c r="H4" i="2"/>
  <c r="H3" i="2"/>
  <c r="H6" i="2" s="1"/>
  <c r="I3" i="2" s="1"/>
  <c r="I6" i="2" s="1"/>
  <c r="J3" i="2" s="1"/>
  <c r="J6" i="2" s="1"/>
  <c r="M12" i="2"/>
  <c r="L12" i="2"/>
  <c r="K12" i="2"/>
  <c r="M5" i="2"/>
  <c r="L5" i="2"/>
  <c r="K5" i="2"/>
  <c r="M4" i="2"/>
  <c r="L4" i="2"/>
  <c r="K4" i="2"/>
  <c r="D9" i="4"/>
  <c r="D10" i="4" s="1"/>
  <c r="D11" i="4" s="1"/>
  <c r="D12" i="4" s="1"/>
  <c r="D13" i="4" s="1"/>
  <c r="D14" i="4" s="1"/>
  <c r="D15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4" i="4"/>
  <c r="B16" i="4"/>
  <c r="D3" i="4"/>
  <c r="D4" i="4" s="1"/>
  <c r="D5" i="4" s="1"/>
  <c r="D6" i="4" s="1"/>
  <c r="D7" i="4" s="1"/>
  <c r="D8" i="4" s="1"/>
  <c r="P40" i="3"/>
  <c r="P39" i="3"/>
  <c r="P38" i="3"/>
  <c r="P9" i="3"/>
  <c r="F8" i="3"/>
  <c r="G8" i="3" s="1"/>
  <c r="P4" i="3"/>
  <c r="P5" i="3" s="1"/>
  <c r="O4" i="3"/>
  <c r="O5" i="3" s="1"/>
  <c r="N4" i="3"/>
  <c r="N5" i="3" s="1"/>
  <c r="M4" i="3"/>
  <c r="M5" i="3" s="1"/>
  <c r="L4" i="3"/>
  <c r="L5" i="3" s="1"/>
  <c r="K4" i="3"/>
  <c r="K5" i="3" s="1"/>
  <c r="J4" i="3"/>
  <c r="J5" i="3" s="1"/>
  <c r="I4" i="3"/>
  <c r="I5" i="3" s="1"/>
  <c r="H4" i="3"/>
  <c r="H5" i="3" s="1"/>
  <c r="G4" i="3"/>
  <c r="G5" i="3" s="1"/>
  <c r="F4" i="3"/>
  <c r="F5" i="3" s="1"/>
  <c r="E4" i="3"/>
  <c r="E5" i="3" s="1"/>
  <c r="D4" i="3"/>
  <c r="P3" i="3"/>
  <c r="P2" i="3"/>
  <c r="F2" i="3"/>
  <c r="E2" i="3"/>
  <c r="D2" i="3"/>
  <c r="N12" i="2"/>
  <c r="G12" i="2"/>
  <c r="F12" i="2"/>
  <c r="E12" i="2"/>
  <c r="D12" i="2"/>
  <c r="F8" i="2"/>
  <c r="G8" i="2" s="1"/>
  <c r="K8" i="2" s="1"/>
  <c r="E8" i="2"/>
  <c r="N5" i="2"/>
  <c r="G5" i="2"/>
  <c r="F5" i="2"/>
  <c r="E5" i="2"/>
  <c r="D5" i="2"/>
  <c r="N4" i="2"/>
  <c r="G4" i="2"/>
  <c r="F4" i="2"/>
  <c r="E4" i="2"/>
  <c r="D4" i="2"/>
  <c r="D6" i="2" s="1"/>
  <c r="E3" i="2" s="1"/>
  <c r="F2" i="2"/>
  <c r="E2" i="2"/>
  <c r="D2" i="2"/>
  <c r="P6" i="3" l="1"/>
  <c r="J8" i="2"/>
  <c r="J2" i="2" s="1"/>
  <c r="I2" i="2"/>
  <c r="H2" i="2"/>
  <c r="L8" i="2"/>
  <c r="K2" i="2"/>
  <c r="E6" i="2"/>
  <c r="F3" i="2" s="1"/>
  <c r="F6" i="2" s="1"/>
  <c r="G3" i="2" s="1"/>
  <c r="G6" i="2" s="1"/>
  <c r="G2" i="3"/>
  <c r="H8" i="3"/>
  <c r="N8" i="2"/>
  <c r="N2" i="2" s="1"/>
  <c r="G2" i="2"/>
  <c r="D5" i="3"/>
  <c r="D6" i="3" s="1"/>
  <c r="E3" i="3" s="1"/>
  <c r="E6" i="3" s="1"/>
  <c r="F3" i="3" s="1"/>
  <c r="F6" i="3" s="1"/>
  <c r="G3" i="3" s="1"/>
  <c r="G6" i="3" s="1"/>
  <c r="H3" i="3" s="1"/>
  <c r="H6" i="3" s="1"/>
  <c r="I3" i="3" s="1"/>
  <c r="I6" i="3" s="1"/>
  <c r="J3" i="3" s="1"/>
  <c r="J6" i="3" s="1"/>
  <c r="K3" i="3" s="1"/>
  <c r="K6" i="3" s="1"/>
  <c r="L3" i="3" s="1"/>
  <c r="L6" i="3" s="1"/>
  <c r="M3" i="3" s="1"/>
  <c r="M6" i="3" s="1"/>
  <c r="N3" i="3" s="1"/>
  <c r="N6" i="3" s="1"/>
  <c r="O3" i="3" s="1"/>
  <c r="O6" i="3" s="1"/>
  <c r="N3" i="2" l="1"/>
  <c r="N6" i="2" s="1"/>
  <c r="K3" i="2"/>
  <c r="K6" i="2" s="1"/>
  <c r="L3" i="2" s="1"/>
  <c r="L6" i="2" s="1"/>
  <c r="M3" i="2" s="1"/>
  <c r="M6" i="2" s="1"/>
  <c r="M8" i="2"/>
  <c r="M2" i="2" s="1"/>
  <c r="L2" i="2"/>
  <c r="H2" i="3"/>
  <c r="I8" i="3"/>
  <c r="J8" i="3" l="1"/>
  <c r="I2" i="3"/>
  <c r="J2" i="3" l="1"/>
  <c r="K8" i="3"/>
  <c r="K2" i="3" l="1"/>
  <c r="L8" i="3"/>
  <c r="L2" i="3" l="1"/>
  <c r="M8" i="3"/>
  <c r="N8" i="3" l="1"/>
  <c r="M2" i="3"/>
  <c r="N2" i="3" l="1"/>
  <c r="O8" i="3"/>
  <c r="O2" i="3" s="1"/>
</calcChain>
</file>

<file path=xl/sharedStrings.xml><?xml version="1.0" encoding="utf-8"?>
<sst xmlns="http://schemas.openxmlformats.org/spreadsheetml/2006/main" count="97" uniqueCount="40">
  <si>
    <t xml:space="preserve">Tình trạng sức khỏe </t>
  </si>
  <si>
    <t>- 36 tuổi</t>
  </si>
  <si>
    <t>Tình hình thu nhập hiện tại</t>
  </si>
  <si>
    <t>- Có thu nhập đến từ dịch vụ tư vấn chuyên gia</t>
  </si>
  <si>
    <t>- Có lương theo hoa hồng từ việc chốt hợp đồng, bán hàng tại công ty</t>
  </si>
  <si>
    <t>- Công ty riêng - nhận thu nhập theo lãi/lỗ hoạt động của công ty</t>
  </si>
  <si>
    <t>Các khoản chi</t>
  </si>
  <si>
    <t>- Công ty riêng, hoạt động đầu tư</t>
  </si>
  <si>
    <t>Đầu tư</t>
  </si>
  <si>
    <t>- Sinh hoạt phí</t>
  </si>
  <si>
    <t>- Hoạt động nghỉ ngơi, chăm sóc bản thân</t>
  </si>
  <si>
    <t>+ Chăm sóc sức khỏe</t>
  </si>
  <si>
    <t>- Tiết kiệm</t>
  </si>
  <si>
    <t>- Bảo hiểm thân thể, bảo hiểm thu nhập</t>
  </si>
  <si>
    <t>ĐVT:</t>
  </si>
  <si>
    <t>Triệu đồng</t>
  </si>
  <si>
    <t xml:space="preserve">Nhóm </t>
  </si>
  <si>
    <t>Số dư tiền hiện tại</t>
  </si>
  <si>
    <t>THU NHẬP</t>
  </si>
  <si>
    <t>CHI</t>
  </si>
  <si>
    <t>Còn dư</t>
  </si>
  <si>
    <t>STT</t>
  </si>
  <si>
    <t>Tên khoản chi/ Thu nhập</t>
  </si>
  <si>
    <t>Thu nhập từ hoạt động tư vấn</t>
  </si>
  <si>
    <t>Thu nhập từ % bán hàng</t>
  </si>
  <si>
    <t>Thu nhập từ Công ty</t>
  </si>
  <si>
    <t>Quỹ mở</t>
  </si>
  <si>
    <t>Chi sinh hoạt phí</t>
  </si>
  <si>
    <t>Bảo hiểm</t>
  </si>
  <si>
    <t>Tết</t>
  </si>
  <si>
    <t>Du lịch</t>
  </si>
  <si>
    <t>.</t>
  </si>
  <si>
    <t>Tổng</t>
  </si>
  <si>
    <t>Phương pháp tính lãi kép</t>
  </si>
  <si>
    <t>Số năm</t>
  </si>
  <si>
    <t>Số tiền gửi mỗi năm</t>
  </si>
  <si>
    <t>Lãi suất</t>
  </si>
  <si>
    <t>Số dư sau mỗi năm tích lũy</t>
  </si>
  <si>
    <t>PHÂN TÍCH TÌNH TRẠNG SỨC KHỎE TÀI CHÍNH HIỆN TẠI</t>
  </si>
  <si>
    <t>Tuổi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</si>
</sst>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quotePrefix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164" fontId="4" fillId="0" borderId="1" xfId="1" applyNumberFormat="1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164" fontId="6" fillId="0" borderId="1" xfId="1" applyNumberFormat="1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 applyAlignment="1">
      <alignment horizontal="left" indent="1"/>
    </xf>
    <xf numFmtId="0" fontId="8" fillId="0" borderId="0" xfId="0" applyFont="1"/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0" fontId="0" fillId="3" borderId="0" xfId="0" applyFill="1"/>
    <xf numFmtId="164" fontId="4" fillId="3" borderId="1" xfId="1" applyNumberFormat="1" applyFont="1" applyFill="1" applyBorder="1" applyAlignment="1">
      <alignment horizontal="lef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Other/3.%20Quan%20ly%20thu%20chi%202018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"/>
      <sheetName val="Tai san"/>
      <sheetName val="BIDV"/>
      <sheetName val="NO-BNN"/>
      <sheetName val="Nợ"/>
      <sheetName val="Budget"/>
      <sheetName val="BC"/>
      <sheetName val="DATA"/>
      <sheetName val="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H4" t="str">
            <v>THU NHẬP</v>
          </cell>
          <cell r="I4">
            <v>75000</v>
          </cell>
          <cell r="J4">
            <v>47850</v>
          </cell>
        </row>
        <row r="5">
          <cell r="H5" t="str">
            <v>THU NHẬP</v>
          </cell>
          <cell r="I5">
            <v>3000</v>
          </cell>
          <cell r="J5">
            <v>0</v>
          </cell>
        </row>
        <row r="6">
          <cell r="H6" t="str">
            <v>THU NHẬP</v>
          </cell>
          <cell r="I6">
            <v>1000</v>
          </cell>
          <cell r="J6">
            <v>200</v>
          </cell>
        </row>
        <row r="7">
          <cell r="H7" t="str">
            <v>THU NHẬP</v>
          </cell>
          <cell r="I7">
            <v>0</v>
          </cell>
          <cell r="J7">
            <v>0</v>
          </cell>
        </row>
        <row r="8">
          <cell r="H8" t="str">
            <v>THU NHẬP</v>
          </cell>
          <cell r="I8">
            <v>4000</v>
          </cell>
          <cell r="J8">
            <v>564</v>
          </cell>
        </row>
        <row r="9">
          <cell r="H9" t="str">
            <v>SINH HOẠT PHÍ</v>
          </cell>
          <cell r="I9">
            <v>1764.6000000000001</v>
          </cell>
          <cell r="J9">
            <v>1168</v>
          </cell>
        </row>
        <row r="10">
          <cell r="H10" t="str">
            <v>SINH HOẠT PHÍ</v>
          </cell>
          <cell r="I10">
            <v>0</v>
          </cell>
          <cell r="J10">
            <v>0</v>
          </cell>
        </row>
        <row r="11">
          <cell r="H11" t="str">
            <v>SINH HOẠT PHÍ</v>
          </cell>
          <cell r="I11">
            <v>1300</v>
          </cell>
          <cell r="J11">
            <v>1415</v>
          </cell>
        </row>
        <row r="12">
          <cell r="H12" t="str">
            <v>SINH HOẠT PHÍ</v>
          </cell>
          <cell r="I12">
            <v>5000</v>
          </cell>
          <cell r="J12">
            <v>5513</v>
          </cell>
        </row>
        <row r="13">
          <cell r="H13" t="str">
            <v>SINH HOẠT PHÍ</v>
          </cell>
          <cell r="I13">
            <v>800</v>
          </cell>
          <cell r="J13">
            <v>849</v>
          </cell>
        </row>
        <row r="14">
          <cell r="H14" t="str">
            <v>ĐẦU TƯ</v>
          </cell>
          <cell r="I14">
            <v>700</v>
          </cell>
          <cell r="J14">
            <v>187</v>
          </cell>
        </row>
        <row r="15">
          <cell r="H15" t="str">
            <v>SINH HOẠT PHÍ</v>
          </cell>
          <cell r="I15">
            <v>500</v>
          </cell>
          <cell r="J15">
            <v>795</v>
          </cell>
        </row>
        <row r="16">
          <cell r="H16" t="str">
            <v>SINH HOẠT PHÍ</v>
          </cell>
          <cell r="I16">
            <v>0</v>
          </cell>
          <cell r="J16">
            <v>294</v>
          </cell>
        </row>
        <row r="17">
          <cell r="H17" t="str">
            <v>SINH HOẠT PHÍ</v>
          </cell>
          <cell r="I17">
            <v>1500</v>
          </cell>
          <cell r="J17">
            <v>1273</v>
          </cell>
        </row>
        <row r="18">
          <cell r="H18" t="str">
            <v>TIẾT KIỆM</v>
          </cell>
          <cell r="I18">
            <v>50000</v>
          </cell>
          <cell r="J18">
            <v>30000</v>
          </cell>
        </row>
        <row r="19">
          <cell r="H19" t="str">
            <v>TIẾT KIỆM</v>
          </cell>
          <cell r="I19">
            <v>0</v>
          </cell>
          <cell r="J19">
            <v>0</v>
          </cell>
        </row>
        <row r="20">
          <cell r="H20" t="str">
            <v>TRẢ NỢ</v>
          </cell>
          <cell r="I20">
            <v>0</v>
          </cell>
          <cell r="J20">
            <v>0</v>
          </cell>
        </row>
        <row r="21">
          <cell r="H21" t="str">
            <v>ĐẦU TƯ</v>
          </cell>
          <cell r="I21">
            <v>15000</v>
          </cell>
          <cell r="J21">
            <v>12166</v>
          </cell>
        </row>
        <row r="22">
          <cell r="H22" t="str">
            <v>PT BẢN THÂN</v>
          </cell>
          <cell r="I22">
            <v>500</v>
          </cell>
          <cell r="J22">
            <v>251</v>
          </cell>
        </row>
        <row r="23">
          <cell r="H23" t="str">
            <v>DỰ PHÒNG</v>
          </cell>
          <cell r="I23">
            <v>0</v>
          </cell>
          <cell r="J23">
            <v>0</v>
          </cell>
        </row>
        <row r="24">
          <cell r="H24" t="str">
            <v>CHO VAY</v>
          </cell>
          <cell r="I24">
            <v>0</v>
          </cell>
          <cell r="J24">
            <v>0</v>
          </cell>
        </row>
        <row r="25">
          <cell r="H25" t="str">
            <v>PT BẢN THÂN</v>
          </cell>
          <cell r="I25">
            <v>1000</v>
          </cell>
          <cell r="J25">
            <v>945</v>
          </cell>
        </row>
        <row r="26">
          <cell r="H26" t="str">
            <v>PT BẢN THÂN</v>
          </cell>
          <cell r="I26">
            <v>0</v>
          </cell>
          <cell r="J26">
            <v>150</v>
          </cell>
        </row>
        <row r="27">
          <cell r="H27" t="str">
            <v>GIVE</v>
          </cell>
          <cell r="I27">
            <v>2250</v>
          </cell>
          <cell r="J27">
            <v>2062</v>
          </cell>
        </row>
        <row r="28">
          <cell r="H28" t="str">
            <v>KHÁC</v>
          </cell>
          <cell r="I28">
            <v>0</v>
          </cell>
          <cell r="J28">
            <v>0</v>
          </cell>
        </row>
        <row r="29">
          <cell r="H29" t="str">
            <v/>
          </cell>
          <cell r="I29">
            <v>0</v>
          </cell>
          <cell r="J29">
            <v>0</v>
          </cell>
        </row>
        <row r="30">
          <cell r="H30" t="str">
            <v/>
          </cell>
          <cell r="I30">
            <v>0</v>
          </cell>
          <cell r="J30">
            <v>0</v>
          </cell>
        </row>
        <row r="31">
          <cell r="H31" t="str">
            <v/>
          </cell>
          <cell r="I31">
            <v>0</v>
          </cell>
          <cell r="J31">
            <v>0</v>
          </cell>
        </row>
        <row r="32">
          <cell r="H32" t="str">
            <v/>
          </cell>
          <cell r="I32">
            <v>0</v>
          </cell>
          <cell r="J32">
            <v>0</v>
          </cell>
        </row>
        <row r="33">
          <cell r="H33" t="str">
            <v/>
          </cell>
          <cell r="I33">
            <v>0</v>
          </cell>
          <cell r="J33">
            <v>0</v>
          </cell>
        </row>
        <row r="34">
          <cell r="H34" t="str">
            <v/>
          </cell>
          <cell r="I34">
            <v>0</v>
          </cell>
          <cell r="J34">
            <v>0</v>
          </cell>
        </row>
      </sheetData>
      <sheetData sheetId="7">
        <row r="1">
          <cell r="K1" t="str">
            <v>T1/2018</v>
          </cell>
          <cell r="L1" t="str">
            <v>T2/2018</v>
          </cell>
          <cell r="M1" t="str">
            <v>T3/2018</v>
          </cell>
          <cell r="N1" t="str">
            <v>T4/2018</v>
          </cell>
          <cell r="O1" t="str">
            <v>T5/2018</v>
          </cell>
          <cell r="P1" t="str">
            <v>T6/2018</v>
          </cell>
          <cell r="Q1" t="str">
            <v>T7/2018</v>
          </cell>
          <cell r="R1" t="str">
            <v>T8/2018</v>
          </cell>
          <cell r="S1" t="str">
            <v>T9/2018</v>
          </cell>
          <cell r="T1" t="str">
            <v>T10/2018</v>
          </cell>
          <cell r="U1" t="str">
            <v>T11/2018</v>
          </cell>
          <cell r="V1" t="str">
            <v>T12/2018</v>
          </cell>
        </row>
        <row r="2">
          <cell r="K2">
            <v>92823</v>
          </cell>
          <cell r="L2">
            <v>30298</v>
          </cell>
          <cell r="M2">
            <v>47850</v>
          </cell>
          <cell r="N2">
            <v>3000</v>
          </cell>
        </row>
        <row r="4">
          <cell r="C4" t="str">
            <v>Bán hàng excel</v>
          </cell>
          <cell r="E4">
            <v>173971</v>
          </cell>
          <cell r="H4">
            <v>2018</v>
          </cell>
        </row>
        <row r="5">
          <cell r="C5" t="str">
            <v>Điện + nước</v>
          </cell>
          <cell r="E5">
            <v>60</v>
          </cell>
          <cell r="H5" t="str">
            <v>T1/2018</v>
          </cell>
        </row>
        <row r="6">
          <cell r="C6" t="str">
            <v>Thức ăn</v>
          </cell>
          <cell r="E6">
            <v>140</v>
          </cell>
          <cell r="H6" t="str">
            <v>T1/2018</v>
          </cell>
        </row>
        <row r="7">
          <cell r="C7" t="str">
            <v>Tiền học cho con</v>
          </cell>
          <cell r="E7">
            <v>1140</v>
          </cell>
          <cell r="H7" t="str">
            <v>T1/2018</v>
          </cell>
        </row>
        <row r="8">
          <cell r="C8" t="str">
            <v>Thức ăn</v>
          </cell>
          <cell r="E8">
            <v>280</v>
          </cell>
          <cell r="H8" t="str">
            <v>T1/2018</v>
          </cell>
        </row>
        <row r="9">
          <cell r="C9" t="str">
            <v>Thức ăn</v>
          </cell>
          <cell r="E9">
            <v>500</v>
          </cell>
          <cell r="H9" t="str">
            <v>T1/2018</v>
          </cell>
        </row>
        <row r="10">
          <cell r="C10" t="str">
            <v>Quần áo</v>
          </cell>
          <cell r="E10">
            <v>1258</v>
          </cell>
          <cell r="H10" t="str">
            <v>T1/2018</v>
          </cell>
        </row>
        <row r="11">
          <cell r="C11" t="str">
            <v>Cho vay</v>
          </cell>
          <cell r="E11">
            <v>260</v>
          </cell>
          <cell r="F11">
            <v>260</v>
          </cell>
          <cell r="G11" t="str">
            <v>Dì Nga</v>
          </cell>
          <cell r="H11" t="str">
            <v>T1/2018</v>
          </cell>
        </row>
        <row r="12">
          <cell r="C12" t="str">
            <v>Thêm khác</v>
          </cell>
          <cell r="H12" t="str">
            <v>T1/2018</v>
          </cell>
        </row>
        <row r="13">
          <cell r="C13" t="str">
            <v>Thêm khác</v>
          </cell>
          <cell r="E13">
            <v>100</v>
          </cell>
          <cell r="H13" t="str">
            <v>T1/2018</v>
          </cell>
        </row>
        <row r="14">
          <cell r="C14" t="str">
            <v>Cứng</v>
          </cell>
          <cell r="E14">
            <v>61000</v>
          </cell>
          <cell r="H14" t="str">
            <v>T1/2018</v>
          </cell>
        </row>
        <row r="15">
          <cell r="C15" t="str">
            <v>Khác</v>
          </cell>
          <cell r="E15">
            <v>45</v>
          </cell>
          <cell r="H15" t="str">
            <v>T1/2018</v>
          </cell>
        </row>
        <row r="16">
          <cell r="C16" t="str">
            <v>Chi phí hoạt động cty</v>
          </cell>
          <cell r="E16">
            <v>2548</v>
          </cell>
          <cell r="H16" t="str">
            <v>T1/2018</v>
          </cell>
        </row>
        <row r="17">
          <cell r="C17" t="str">
            <v>Thức ăn</v>
          </cell>
          <cell r="E17">
            <v>640</v>
          </cell>
          <cell r="H17" t="str">
            <v>T1/2018</v>
          </cell>
        </row>
        <row r="18">
          <cell r="C18" t="str">
            <v>Điện + nước</v>
          </cell>
          <cell r="E18">
            <v>110</v>
          </cell>
          <cell r="H18" t="str">
            <v>T1/2018</v>
          </cell>
        </row>
        <row r="19">
          <cell r="C19" t="str">
            <v>Khám bệnh</v>
          </cell>
          <cell r="E19">
            <v>253</v>
          </cell>
          <cell r="H19" t="str">
            <v>T1/2018</v>
          </cell>
        </row>
        <row r="20">
          <cell r="C20" t="str">
            <v>Thức ăn</v>
          </cell>
          <cell r="E20">
            <v>387</v>
          </cell>
          <cell r="H20" t="str">
            <v>T1/2018</v>
          </cell>
        </row>
        <row r="21">
          <cell r="C21" t="str">
            <v>Thức ăn</v>
          </cell>
          <cell r="E21">
            <v>143</v>
          </cell>
          <cell r="H21" t="str">
            <v>T1/2018</v>
          </cell>
        </row>
        <row r="22">
          <cell r="C22" t="str">
            <v>Online</v>
          </cell>
          <cell r="E22">
            <v>20000</v>
          </cell>
          <cell r="H22" t="str">
            <v>T1/2018</v>
          </cell>
        </row>
        <row r="23">
          <cell r="C23" t="str">
            <v>Chi phí hoạt động cty</v>
          </cell>
          <cell r="E23">
            <v>660</v>
          </cell>
          <cell r="H23" t="str">
            <v>T1/2018</v>
          </cell>
        </row>
        <row r="24">
          <cell r="C24" t="str">
            <v>Tiền học cho con</v>
          </cell>
          <cell r="E24">
            <v>150</v>
          </cell>
          <cell r="H24" t="str">
            <v>T1/2018</v>
          </cell>
        </row>
        <row r="25">
          <cell r="C25" t="str">
            <v>Điện + nước</v>
          </cell>
          <cell r="E25">
            <v>55</v>
          </cell>
          <cell r="H25" t="str">
            <v>T1/2018</v>
          </cell>
        </row>
        <row r="26">
          <cell r="C26" t="str">
            <v>Điện thoại</v>
          </cell>
          <cell r="E26">
            <v>293</v>
          </cell>
          <cell r="H26" t="str">
            <v>T1/2018</v>
          </cell>
        </row>
        <row r="27">
          <cell r="C27" t="str">
            <v>Thêm khác</v>
          </cell>
          <cell r="E27">
            <v>350</v>
          </cell>
          <cell r="H27" t="str">
            <v>T1/2018</v>
          </cell>
        </row>
        <row r="28">
          <cell r="C28" t="str">
            <v>Thức ăn</v>
          </cell>
          <cell r="E28">
            <v>224</v>
          </cell>
          <cell r="H28" t="str">
            <v>T1/2018</v>
          </cell>
        </row>
        <row r="29">
          <cell r="C29" t="str">
            <v>Thức ăn</v>
          </cell>
          <cell r="E29">
            <v>105</v>
          </cell>
          <cell r="H29" t="str">
            <v>T1/2018</v>
          </cell>
        </row>
        <row r="30">
          <cell r="C30" t="str">
            <v>Tiền học cho con</v>
          </cell>
          <cell r="E30">
            <v>50</v>
          </cell>
          <cell r="H30" t="str">
            <v>T1/2018</v>
          </cell>
        </row>
        <row r="31">
          <cell r="C31" t="str">
            <v>Du lịch</v>
          </cell>
          <cell r="E31">
            <v>800</v>
          </cell>
          <cell r="H31" t="str">
            <v>T1/2018</v>
          </cell>
        </row>
        <row r="32">
          <cell r="C32" t="str">
            <v>Khác</v>
          </cell>
          <cell r="E32">
            <v>500</v>
          </cell>
          <cell r="H32" t="str">
            <v>T1/2018</v>
          </cell>
        </row>
        <row r="33">
          <cell r="C33" t="str">
            <v>Cho, biếu, tặng quà</v>
          </cell>
          <cell r="E33">
            <v>450</v>
          </cell>
          <cell r="H33" t="str">
            <v>T1/2018</v>
          </cell>
        </row>
        <row r="34">
          <cell r="C34" t="str">
            <v>Thức ăn</v>
          </cell>
          <cell r="E34">
            <v>387</v>
          </cell>
          <cell r="H34" t="str">
            <v>T1/2018</v>
          </cell>
        </row>
        <row r="35">
          <cell r="C35" t="str">
            <v>Thức ăn</v>
          </cell>
          <cell r="E35">
            <v>77</v>
          </cell>
          <cell r="H35" t="str">
            <v>T1/2018</v>
          </cell>
        </row>
        <row r="36">
          <cell r="C36" t="str">
            <v>Thêm khác</v>
          </cell>
          <cell r="E36">
            <v>15</v>
          </cell>
          <cell r="H36" t="str">
            <v>T1/2018</v>
          </cell>
        </row>
        <row r="37">
          <cell r="C37" t="str">
            <v>Điện + nước</v>
          </cell>
          <cell r="E37">
            <v>292</v>
          </cell>
          <cell r="H37" t="str">
            <v>T1/2018</v>
          </cell>
        </row>
        <row r="38">
          <cell r="C38" t="str">
            <v>Khác</v>
          </cell>
          <cell r="E38">
            <v>900</v>
          </cell>
          <cell r="H38" t="str">
            <v>T1/2018</v>
          </cell>
        </row>
        <row r="39">
          <cell r="C39" t="str">
            <v>Chi phí hoạt động cty</v>
          </cell>
          <cell r="E39">
            <v>100</v>
          </cell>
          <cell r="H39" t="str">
            <v>T1/2018</v>
          </cell>
        </row>
        <row r="40">
          <cell r="C40" t="str">
            <v>Chi phí hoạt động cty</v>
          </cell>
          <cell r="E40">
            <v>400</v>
          </cell>
          <cell r="H40" t="str">
            <v>T1/2018</v>
          </cell>
        </row>
        <row r="41">
          <cell r="C41" t="str">
            <v>Thức ăn</v>
          </cell>
          <cell r="E41">
            <v>487</v>
          </cell>
          <cell r="H41" t="str">
            <v>T1/2018</v>
          </cell>
        </row>
        <row r="42">
          <cell r="C42" t="str">
            <v>Quần áo</v>
          </cell>
          <cell r="E42">
            <v>806</v>
          </cell>
          <cell r="H42" t="str">
            <v>T1/2018</v>
          </cell>
        </row>
        <row r="43">
          <cell r="C43" t="str">
            <v>Điện + nước</v>
          </cell>
          <cell r="E43">
            <v>202</v>
          </cell>
          <cell r="H43" t="str">
            <v>T1/2018</v>
          </cell>
        </row>
        <row r="44">
          <cell r="C44" t="str">
            <v>Cho vay</v>
          </cell>
          <cell r="E44">
            <v>3300</v>
          </cell>
          <cell r="H44" t="str">
            <v>T1/2018</v>
          </cell>
        </row>
        <row r="45">
          <cell r="C45" t="str">
            <v>Điện + nước</v>
          </cell>
          <cell r="E45">
            <v>170</v>
          </cell>
          <cell r="H45" t="str">
            <v>T1/2018</v>
          </cell>
        </row>
        <row r="46">
          <cell r="C46" t="str">
            <v>Thức ăn</v>
          </cell>
          <cell r="E46">
            <v>168</v>
          </cell>
          <cell r="H46" t="str">
            <v>T1/2018</v>
          </cell>
        </row>
        <row r="47">
          <cell r="C47" t="str">
            <v>Thêm khác</v>
          </cell>
          <cell r="E47">
            <v>150</v>
          </cell>
          <cell r="H47" t="str">
            <v>T1/2018</v>
          </cell>
        </row>
        <row r="48">
          <cell r="C48" t="str">
            <v>Thức ăn</v>
          </cell>
          <cell r="E48">
            <v>60</v>
          </cell>
          <cell r="H48" t="str">
            <v>T1/2018</v>
          </cell>
        </row>
        <row r="49">
          <cell r="C49" t="str">
            <v>Quần áo</v>
          </cell>
          <cell r="E49">
            <v>90</v>
          </cell>
          <cell r="H49" t="str">
            <v>T1/2018</v>
          </cell>
        </row>
        <row r="50">
          <cell r="C50" t="str">
            <v>Thức ăn</v>
          </cell>
          <cell r="E50">
            <v>283</v>
          </cell>
          <cell r="H50" t="str">
            <v>T1/2018</v>
          </cell>
        </row>
        <row r="51">
          <cell r="C51" t="str">
            <v>Cho, biếu, tặng quà</v>
          </cell>
          <cell r="E51">
            <v>388</v>
          </cell>
          <cell r="H51" t="str">
            <v>T1/2018</v>
          </cell>
        </row>
        <row r="52">
          <cell r="C52" t="str">
            <v>Khác</v>
          </cell>
          <cell r="E52">
            <v>301</v>
          </cell>
          <cell r="H52" t="str">
            <v>T1/2018</v>
          </cell>
        </row>
        <row r="53">
          <cell r="C53" t="str">
            <v>Chi phí hoạt động cty</v>
          </cell>
          <cell r="E53">
            <v>1000</v>
          </cell>
          <cell r="H53" t="str">
            <v>T1/2018</v>
          </cell>
        </row>
        <row r="54">
          <cell r="C54" t="str">
            <v>Trả nợ - gốc/LÃI</v>
          </cell>
          <cell r="E54">
            <v>3208</v>
          </cell>
          <cell r="F54">
            <v>-3208</v>
          </cell>
          <cell r="G54" t="str">
            <v>NGÂN HÀNG BIDV</v>
          </cell>
          <cell r="H54" t="str">
            <v>T1/2018</v>
          </cell>
        </row>
        <row r="55">
          <cell r="C55" t="str">
            <v>Trả nợ - gốc/LÃI</v>
          </cell>
          <cell r="E55">
            <v>1959</v>
          </cell>
          <cell r="H55" t="str">
            <v>T1/2018</v>
          </cell>
        </row>
        <row r="56">
          <cell r="C56" t="str">
            <v>Trả nợ - gốc/LÃI</v>
          </cell>
          <cell r="E56">
            <v>25000</v>
          </cell>
          <cell r="F56">
            <v>-25000</v>
          </cell>
          <cell r="G56" t="str">
            <v>NGÂN HÀNG BIDV</v>
          </cell>
          <cell r="H56" t="str">
            <v>T1/2018</v>
          </cell>
        </row>
        <row r="57">
          <cell r="C57" t="str">
            <v>Trả nợ - gốc/LÃI</v>
          </cell>
          <cell r="E57">
            <v>50000</v>
          </cell>
          <cell r="F57">
            <v>-50000</v>
          </cell>
          <cell r="G57" t="str">
            <v>NGÂN HÀNG BIDV</v>
          </cell>
          <cell r="H57" t="str">
            <v>T1/2018</v>
          </cell>
        </row>
        <row r="58">
          <cell r="C58" t="str">
            <v>Cứng</v>
          </cell>
          <cell r="E58">
            <v>-50000</v>
          </cell>
          <cell r="H58" t="str">
            <v>T1/2018</v>
          </cell>
        </row>
        <row r="59">
          <cell r="C59" t="str">
            <v>Trả nợ - gốc/LÃI</v>
          </cell>
          <cell r="E59">
            <v>750</v>
          </cell>
          <cell r="H59" t="str">
            <v>T1/2018</v>
          </cell>
        </row>
        <row r="60">
          <cell r="C60" t="str">
            <v>Khác</v>
          </cell>
          <cell r="E60">
            <v>100</v>
          </cell>
          <cell r="H60" t="str">
            <v>T1/2018</v>
          </cell>
        </row>
        <row r="61">
          <cell r="C61" t="str">
            <v>Khác</v>
          </cell>
          <cell r="E61">
            <v>100</v>
          </cell>
          <cell r="H61" t="str">
            <v>T1/2018</v>
          </cell>
        </row>
        <row r="62">
          <cell r="C62" t="str">
            <v>Cho, biếu, tặng quà</v>
          </cell>
          <cell r="E62">
            <v>140</v>
          </cell>
          <cell r="H62" t="str">
            <v>T1/2018</v>
          </cell>
        </row>
        <row r="63">
          <cell r="C63" t="str">
            <v>Thức ăn</v>
          </cell>
          <cell r="E63">
            <v>148</v>
          </cell>
          <cell r="H63" t="str">
            <v>T1/2018</v>
          </cell>
        </row>
        <row r="64">
          <cell r="C64" t="str">
            <v>Adsen</v>
          </cell>
          <cell r="E64">
            <v>2350</v>
          </cell>
          <cell r="H64" t="str">
            <v>T1/2018</v>
          </cell>
        </row>
        <row r="65">
          <cell r="C65" t="str">
            <v>Chi phí hoạt động cty</v>
          </cell>
          <cell r="E65">
            <v>40</v>
          </cell>
          <cell r="H65" t="str">
            <v>T1/2018</v>
          </cell>
        </row>
        <row r="66">
          <cell r="C66" t="str">
            <v>Khác</v>
          </cell>
          <cell r="E66">
            <v>270</v>
          </cell>
          <cell r="H66" t="str">
            <v>T1/2018</v>
          </cell>
        </row>
        <row r="67">
          <cell r="C67" t="str">
            <v>Thức ăn</v>
          </cell>
          <cell r="E67">
            <v>137</v>
          </cell>
          <cell r="H67" t="str">
            <v>T1/2018</v>
          </cell>
        </row>
        <row r="68">
          <cell r="C68" t="str">
            <v>Khác</v>
          </cell>
          <cell r="E68">
            <v>700</v>
          </cell>
          <cell r="H68" t="str">
            <v>T1/2018</v>
          </cell>
        </row>
        <row r="69">
          <cell r="C69" t="str">
            <v>Thức ăn</v>
          </cell>
          <cell r="E69">
            <v>179</v>
          </cell>
          <cell r="H69" t="str">
            <v>T1/2018</v>
          </cell>
        </row>
        <row r="70">
          <cell r="C70" t="str">
            <v>Đi lại + về quê</v>
          </cell>
          <cell r="E70">
            <v>100</v>
          </cell>
          <cell r="H70" t="str">
            <v>T1/2018</v>
          </cell>
        </row>
        <row r="71">
          <cell r="C71" t="str">
            <v>Online</v>
          </cell>
          <cell r="E71">
            <v>10000</v>
          </cell>
          <cell r="H71" t="str">
            <v>T1/2018</v>
          </cell>
        </row>
        <row r="72">
          <cell r="C72" t="str">
            <v>Cho, biếu, tặng quà</v>
          </cell>
          <cell r="E72">
            <v>500</v>
          </cell>
          <cell r="H72" t="str">
            <v>T1/2018</v>
          </cell>
        </row>
        <row r="73">
          <cell r="C73" t="str">
            <v>Cho vay</v>
          </cell>
          <cell r="E73">
            <v>174</v>
          </cell>
          <cell r="F73">
            <v>174</v>
          </cell>
          <cell r="G73" t="str">
            <v>A Lâm</v>
          </cell>
          <cell r="H73" t="str">
            <v>T1/2018</v>
          </cell>
        </row>
        <row r="74">
          <cell r="C74" t="str">
            <v>Thức ăn</v>
          </cell>
          <cell r="E74">
            <v>300</v>
          </cell>
          <cell r="H74" t="str">
            <v>T1/2018</v>
          </cell>
        </row>
        <row r="75">
          <cell r="C75" t="str">
            <v>Thức ăn</v>
          </cell>
          <cell r="E75">
            <v>315</v>
          </cell>
          <cell r="H75" t="str">
            <v>T1/2018</v>
          </cell>
        </row>
        <row r="76">
          <cell r="C76" t="str">
            <v>Thức ăn</v>
          </cell>
          <cell r="E76">
            <v>159</v>
          </cell>
          <cell r="H76" t="str">
            <v>T1/2018</v>
          </cell>
        </row>
        <row r="77">
          <cell r="C77" t="str">
            <v>Thức ăn</v>
          </cell>
          <cell r="E77">
            <v>332</v>
          </cell>
          <cell r="H77" t="str">
            <v>T1/2018</v>
          </cell>
        </row>
        <row r="78">
          <cell r="C78" t="str">
            <v>Thức ăn</v>
          </cell>
          <cell r="E78">
            <v>132</v>
          </cell>
          <cell r="H78" t="str">
            <v>T1/2018</v>
          </cell>
        </row>
        <row r="79">
          <cell r="C79" t="str">
            <v>Khác</v>
          </cell>
          <cell r="E79">
            <v>150</v>
          </cell>
          <cell r="H79" t="str">
            <v>T1/2018</v>
          </cell>
        </row>
        <row r="80">
          <cell r="C80" t="str">
            <v>Thức ăn</v>
          </cell>
          <cell r="E80">
            <v>197</v>
          </cell>
          <cell r="H80" t="str">
            <v>T2/2018</v>
          </cell>
        </row>
        <row r="81">
          <cell r="C81" t="str">
            <v>Thức ăn</v>
          </cell>
          <cell r="E81">
            <v>125</v>
          </cell>
          <cell r="H81" t="str">
            <v>T2/2018</v>
          </cell>
        </row>
        <row r="82">
          <cell r="C82" t="str">
            <v>Điện + nước</v>
          </cell>
          <cell r="E82">
            <v>110</v>
          </cell>
          <cell r="H82" t="str">
            <v>T2/2018</v>
          </cell>
        </row>
        <row r="83">
          <cell r="C83" t="str">
            <v>Khác</v>
          </cell>
          <cell r="E83">
            <v>50</v>
          </cell>
          <cell r="H83" t="str">
            <v>T2/2018</v>
          </cell>
        </row>
        <row r="84">
          <cell r="C84" t="str">
            <v>Đi lại + về quê</v>
          </cell>
          <cell r="E84">
            <v>380</v>
          </cell>
          <cell r="H84" t="str">
            <v>T2/2018</v>
          </cell>
        </row>
        <row r="85">
          <cell r="C85" t="str">
            <v>Cho, biếu, tặng quà</v>
          </cell>
          <cell r="E85">
            <v>2500</v>
          </cell>
          <cell r="H85" t="str">
            <v>T2/2018</v>
          </cell>
        </row>
        <row r="86">
          <cell r="C86" t="str">
            <v>Đi lại + về quê</v>
          </cell>
          <cell r="E86">
            <v>850</v>
          </cell>
          <cell r="H86" t="str">
            <v>T2/2018</v>
          </cell>
        </row>
        <row r="87">
          <cell r="C87" t="str">
            <v>Thêm khác</v>
          </cell>
          <cell r="E87">
            <v>20000</v>
          </cell>
          <cell r="F87">
            <v>-20000</v>
          </cell>
          <cell r="G87" t="str">
            <v>Tiết kiệm online giảm</v>
          </cell>
          <cell r="H87" t="str">
            <v>T2/2018</v>
          </cell>
        </row>
        <row r="88">
          <cell r="C88" t="str">
            <v>Trả nợ - gốc/LÃI</v>
          </cell>
          <cell r="E88">
            <v>16000</v>
          </cell>
          <cell r="F88">
            <v>-16000</v>
          </cell>
          <cell r="G88" t="str">
            <v>Bà Dung</v>
          </cell>
          <cell r="H88" t="str">
            <v>T2/2018</v>
          </cell>
        </row>
        <row r="89">
          <cell r="C89" t="str">
            <v>Thêm khác</v>
          </cell>
          <cell r="E89">
            <v>400</v>
          </cell>
          <cell r="F89">
            <v>-400</v>
          </cell>
          <cell r="G89" t="str">
            <v>Dì Ngọc</v>
          </cell>
          <cell r="H89" t="str">
            <v>T2/2018</v>
          </cell>
        </row>
        <row r="90">
          <cell r="C90" t="str">
            <v>Thêm khác</v>
          </cell>
          <cell r="E90">
            <v>590</v>
          </cell>
          <cell r="F90">
            <v>-590</v>
          </cell>
          <cell r="G90" t="str">
            <v>Dì Nga</v>
          </cell>
          <cell r="H90" t="str">
            <v>T2/2018</v>
          </cell>
        </row>
        <row r="91">
          <cell r="C91" t="str">
            <v>Thêm khác</v>
          </cell>
          <cell r="E91">
            <v>910</v>
          </cell>
          <cell r="H91" t="str">
            <v>T2/2018</v>
          </cell>
        </row>
        <row r="92">
          <cell r="C92" t="str">
            <v>Cho, biếu, tặng quà</v>
          </cell>
          <cell r="E92">
            <v>2500</v>
          </cell>
          <cell r="H92" t="str">
            <v>T2/2018</v>
          </cell>
        </row>
        <row r="93">
          <cell r="C93" t="str">
            <v>Khác</v>
          </cell>
          <cell r="E93">
            <v>500</v>
          </cell>
          <cell r="H93" t="str">
            <v>T2/2018</v>
          </cell>
        </row>
        <row r="94">
          <cell r="C94" t="str">
            <v>Khác</v>
          </cell>
          <cell r="E94">
            <v>195</v>
          </cell>
          <cell r="H94" t="str">
            <v>T2/2018</v>
          </cell>
        </row>
        <row r="95">
          <cell r="C95" t="str">
            <v>Đi lại + về quê</v>
          </cell>
          <cell r="E95">
            <v>140</v>
          </cell>
          <cell r="H95" t="str">
            <v>T2/2018</v>
          </cell>
        </row>
        <row r="96">
          <cell r="C96" t="str">
            <v>Đi lại + về quê</v>
          </cell>
          <cell r="E96">
            <v>300</v>
          </cell>
          <cell r="H96" t="str">
            <v>T2/2018</v>
          </cell>
        </row>
        <row r="97">
          <cell r="C97" t="str">
            <v>Thức ăn</v>
          </cell>
          <cell r="E97">
            <v>215</v>
          </cell>
          <cell r="H97" t="str">
            <v>T2/2018</v>
          </cell>
        </row>
        <row r="98">
          <cell r="C98" t="str">
            <v>Tiền học cho con</v>
          </cell>
          <cell r="E98">
            <v>1116</v>
          </cell>
          <cell r="H98" t="str">
            <v>T2/2018</v>
          </cell>
        </row>
        <row r="99">
          <cell r="C99" t="str">
            <v>Cho, biếu, tặng quà</v>
          </cell>
          <cell r="E99">
            <v>200</v>
          </cell>
          <cell r="H99" t="str">
            <v>T2/2018</v>
          </cell>
        </row>
        <row r="100">
          <cell r="C100" t="str">
            <v>Cho, biếu, tặng quà</v>
          </cell>
          <cell r="E100">
            <v>392</v>
          </cell>
          <cell r="H100" t="str">
            <v>T2/2018</v>
          </cell>
        </row>
        <row r="101">
          <cell r="C101" t="str">
            <v>Khác</v>
          </cell>
          <cell r="E101">
            <v>120</v>
          </cell>
          <cell r="H101" t="str">
            <v>T2/2018</v>
          </cell>
        </row>
        <row r="102">
          <cell r="C102" t="str">
            <v>Thức ăn</v>
          </cell>
          <cell r="E102">
            <v>70</v>
          </cell>
          <cell r="H102" t="str">
            <v>T2/2018</v>
          </cell>
        </row>
        <row r="103">
          <cell r="C103" t="str">
            <v>Cho, biếu, tặng quà</v>
          </cell>
          <cell r="E103">
            <v>500</v>
          </cell>
          <cell r="H103" t="str">
            <v>T2/2018</v>
          </cell>
        </row>
        <row r="104">
          <cell r="C104" t="str">
            <v>Thức ăn</v>
          </cell>
          <cell r="E104">
            <v>156</v>
          </cell>
          <cell r="H104" t="str">
            <v>T2/2018</v>
          </cell>
        </row>
        <row r="105">
          <cell r="C105" t="str">
            <v>Thêm khác</v>
          </cell>
          <cell r="E105">
            <v>180</v>
          </cell>
          <cell r="F105">
            <v>-174</v>
          </cell>
          <cell r="G105" t="str">
            <v>A Lâm</v>
          </cell>
          <cell r="H105" t="str">
            <v>T2/2018</v>
          </cell>
        </row>
        <row r="106">
          <cell r="C106" t="str">
            <v>Chi phí hoạt động cty</v>
          </cell>
          <cell r="E106">
            <v>6616</v>
          </cell>
          <cell r="H106" t="str">
            <v>T2/2018</v>
          </cell>
        </row>
        <row r="107">
          <cell r="C107" t="str">
            <v>Chi phí hoạt động cty</v>
          </cell>
          <cell r="E107">
            <v>205</v>
          </cell>
          <cell r="H107" t="str">
            <v>T2/2018</v>
          </cell>
        </row>
        <row r="108">
          <cell r="C108" t="str">
            <v>Khác</v>
          </cell>
          <cell r="E108">
            <v>525</v>
          </cell>
          <cell r="H108" t="str">
            <v>T2/2018</v>
          </cell>
        </row>
        <row r="109">
          <cell r="C109" t="str">
            <v>Điện + nước</v>
          </cell>
          <cell r="E109">
            <v>45</v>
          </cell>
          <cell r="H109" t="str">
            <v>T2/2018</v>
          </cell>
        </row>
        <row r="110">
          <cell r="C110" t="str">
            <v>Thức ăn</v>
          </cell>
          <cell r="E110">
            <v>135</v>
          </cell>
          <cell r="H110" t="str">
            <v>T2/2018</v>
          </cell>
        </row>
        <row r="111">
          <cell r="C111" t="str">
            <v>Thức ăn</v>
          </cell>
          <cell r="E111">
            <v>272</v>
          </cell>
          <cell r="H111" t="str">
            <v>T2/2018</v>
          </cell>
        </row>
        <row r="112">
          <cell r="C112" t="str">
            <v>Thức ăn</v>
          </cell>
          <cell r="E112">
            <v>414</v>
          </cell>
          <cell r="H112" t="str">
            <v>T2/2018</v>
          </cell>
        </row>
        <row r="113">
          <cell r="C113" t="str">
            <v>Cho, biếu, tặng quà</v>
          </cell>
          <cell r="E113">
            <v>300</v>
          </cell>
          <cell r="H113" t="str">
            <v>T2/2018</v>
          </cell>
        </row>
        <row r="114">
          <cell r="C114" t="str">
            <v>Chi phí hoạt động cty</v>
          </cell>
          <cell r="E114">
            <v>170</v>
          </cell>
          <cell r="H114" t="str">
            <v>T2/2018</v>
          </cell>
        </row>
        <row r="115">
          <cell r="C115" t="str">
            <v>Đi lại + về quê</v>
          </cell>
          <cell r="E115">
            <v>100</v>
          </cell>
          <cell r="H115" t="str">
            <v>T2/2018</v>
          </cell>
        </row>
        <row r="116">
          <cell r="C116" t="str">
            <v>Khác</v>
          </cell>
          <cell r="E116">
            <v>120</v>
          </cell>
          <cell r="H116" t="str">
            <v>T2/2018</v>
          </cell>
        </row>
        <row r="117">
          <cell r="C117" t="str">
            <v>Thức ăn</v>
          </cell>
          <cell r="E117">
            <v>22</v>
          </cell>
          <cell r="H117" t="str">
            <v>T2/2018</v>
          </cell>
        </row>
        <row r="118">
          <cell r="C118" t="str">
            <v>Khác</v>
          </cell>
          <cell r="E118">
            <v>50</v>
          </cell>
          <cell r="H118" t="str">
            <v>T2/2018</v>
          </cell>
        </row>
        <row r="119">
          <cell r="C119" t="str">
            <v>Thêm khác</v>
          </cell>
          <cell r="E119">
            <v>200</v>
          </cell>
          <cell r="H119" t="str">
            <v>T2/2018</v>
          </cell>
        </row>
        <row r="120">
          <cell r="C120" t="str">
            <v>Thức ăn</v>
          </cell>
          <cell r="E120">
            <v>203</v>
          </cell>
          <cell r="H120" t="str">
            <v>T2/2018</v>
          </cell>
        </row>
        <row r="121">
          <cell r="C121" t="str">
            <v>Khác</v>
          </cell>
          <cell r="E121">
            <v>120</v>
          </cell>
          <cell r="H121" t="str">
            <v>T2/2018</v>
          </cell>
        </row>
        <row r="122">
          <cell r="C122" t="str">
            <v>Chi phí hoạt động cty</v>
          </cell>
          <cell r="E122">
            <v>178</v>
          </cell>
          <cell r="H122" t="str">
            <v>T2/2018</v>
          </cell>
        </row>
        <row r="123">
          <cell r="C123" t="str">
            <v>Du lịch</v>
          </cell>
          <cell r="E123">
            <v>87</v>
          </cell>
          <cell r="H123" t="str">
            <v>T2/2018</v>
          </cell>
        </row>
        <row r="124">
          <cell r="C124" t="str">
            <v>Du lịch</v>
          </cell>
          <cell r="E124">
            <v>260</v>
          </cell>
          <cell r="H124" t="str">
            <v>T2/2018</v>
          </cell>
        </row>
        <row r="125">
          <cell r="C125" t="str">
            <v>Du lịch</v>
          </cell>
          <cell r="E125">
            <v>552</v>
          </cell>
          <cell r="H125" t="str">
            <v>T2/2018</v>
          </cell>
        </row>
        <row r="126">
          <cell r="C126" t="str">
            <v>Thức ăn</v>
          </cell>
          <cell r="E126">
            <v>396</v>
          </cell>
          <cell r="H126" t="str">
            <v>T2/2018</v>
          </cell>
        </row>
        <row r="127">
          <cell r="C127" t="str">
            <v>Khác</v>
          </cell>
          <cell r="E127">
            <v>150</v>
          </cell>
          <cell r="H127" t="str">
            <v>T2/2018</v>
          </cell>
        </row>
        <row r="128">
          <cell r="C128" t="str">
            <v>Chi phí hoạt động cty</v>
          </cell>
          <cell r="E128">
            <v>93</v>
          </cell>
          <cell r="H128" t="str">
            <v>T2/2018</v>
          </cell>
        </row>
        <row r="129">
          <cell r="C129" t="str">
            <v>Thức ăn</v>
          </cell>
          <cell r="E129">
            <v>577</v>
          </cell>
          <cell r="H129" t="str">
            <v>T2/2018</v>
          </cell>
        </row>
        <row r="130">
          <cell r="C130" t="str">
            <v>Đi lại + về quê</v>
          </cell>
          <cell r="E130">
            <v>650</v>
          </cell>
          <cell r="H130" t="str">
            <v>T2/2018</v>
          </cell>
        </row>
        <row r="131">
          <cell r="C131" t="str">
            <v>Khám bệnh</v>
          </cell>
          <cell r="E131">
            <v>541</v>
          </cell>
          <cell r="H131" t="str">
            <v>T2/2018</v>
          </cell>
        </row>
        <row r="132">
          <cell r="C132" t="str">
            <v>Thức ăn</v>
          </cell>
          <cell r="E132">
            <v>218</v>
          </cell>
          <cell r="H132" t="str">
            <v>T2/2018</v>
          </cell>
        </row>
        <row r="133">
          <cell r="C133" t="str">
            <v>Đi lại + về quê</v>
          </cell>
          <cell r="E133">
            <v>170</v>
          </cell>
          <cell r="H133" t="str">
            <v>T2/2018</v>
          </cell>
        </row>
        <row r="134">
          <cell r="C134" t="str">
            <v>Điện + nước</v>
          </cell>
          <cell r="E134">
            <v>386</v>
          </cell>
          <cell r="H134" t="str">
            <v>T2/2018</v>
          </cell>
        </row>
        <row r="135">
          <cell r="C135" t="str">
            <v>Thức ăn</v>
          </cell>
          <cell r="E135">
            <v>537</v>
          </cell>
          <cell r="H135" t="str">
            <v>T2/2018</v>
          </cell>
        </row>
        <row r="136">
          <cell r="C136" t="str">
            <v>Cho, biếu, tặng quà</v>
          </cell>
          <cell r="E136">
            <v>-300</v>
          </cell>
          <cell r="H136" t="str">
            <v>T2/2018</v>
          </cell>
        </row>
        <row r="137">
          <cell r="C137" t="str">
            <v>Thức ăn</v>
          </cell>
          <cell r="E137">
            <v>341</v>
          </cell>
          <cell r="H137" t="str">
            <v>T2/2018</v>
          </cell>
        </row>
        <row r="138">
          <cell r="C138" t="str">
            <v>Thêm khác</v>
          </cell>
          <cell r="E138">
            <v>100</v>
          </cell>
          <cell r="H138" t="str">
            <v>T2/2018</v>
          </cell>
        </row>
        <row r="139">
          <cell r="C139" t="str">
            <v>Thêm khác</v>
          </cell>
          <cell r="E139">
            <v>900</v>
          </cell>
          <cell r="H139" t="str">
            <v>T2/2018</v>
          </cell>
        </row>
        <row r="140">
          <cell r="C140" t="str">
            <v>Chi phí hoạt động cty</v>
          </cell>
          <cell r="E140">
            <v>75</v>
          </cell>
          <cell r="H140" t="str">
            <v>T2/2018</v>
          </cell>
        </row>
        <row r="141">
          <cell r="C141" t="str">
            <v>Tiền lãi</v>
          </cell>
          <cell r="E141">
            <v>1297</v>
          </cell>
          <cell r="H141" t="str">
            <v>T2/2018</v>
          </cell>
        </row>
        <row r="142">
          <cell r="C142" t="str">
            <v>Thức ăn</v>
          </cell>
          <cell r="E142">
            <v>118</v>
          </cell>
          <cell r="H142" t="str">
            <v>T2/2018</v>
          </cell>
        </row>
        <row r="143">
          <cell r="C143" t="str">
            <v>Thức ăn</v>
          </cell>
          <cell r="E143">
            <v>128</v>
          </cell>
          <cell r="H143" t="str">
            <v>T2/2018</v>
          </cell>
        </row>
        <row r="144">
          <cell r="C144" t="str">
            <v>Điện + nước</v>
          </cell>
          <cell r="E144">
            <v>55</v>
          </cell>
          <cell r="H144" t="str">
            <v>T2/2018</v>
          </cell>
        </row>
        <row r="145">
          <cell r="C145" t="str">
            <v>Thức ăn</v>
          </cell>
          <cell r="E145">
            <v>223</v>
          </cell>
          <cell r="H145" t="str">
            <v>T2/2018</v>
          </cell>
        </row>
        <row r="146">
          <cell r="C146" t="str">
            <v>Khác</v>
          </cell>
          <cell r="E146">
            <v>80</v>
          </cell>
          <cell r="H146" t="str">
            <v>T2/2018</v>
          </cell>
        </row>
        <row r="147">
          <cell r="C147" t="str">
            <v>Thức ăn</v>
          </cell>
          <cell r="E147">
            <v>197</v>
          </cell>
          <cell r="H147" t="str">
            <v>T2/2018</v>
          </cell>
        </row>
        <row r="148">
          <cell r="C148" t="str">
            <v>Thức ăn</v>
          </cell>
          <cell r="E148">
            <v>182</v>
          </cell>
          <cell r="H148" t="str">
            <v>T2/2018</v>
          </cell>
        </row>
        <row r="149">
          <cell r="C149" t="str">
            <v>Khác</v>
          </cell>
          <cell r="E149">
            <v>260</v>
          </cell>
          <cell r="H149" t="str">
            <v>T2/2018</v>
          </cell>
        </row>
        <row r="150">
          <cell r="C150" t="str">
            <v>Thức ăn</v>
          </cell>
          <cell r="E150">
            <v>75</v>
          </cell>
          <cell r="H150" t="str">
            <v>T3/2018</v>
          </cell>
        </row>
        <row r="151">
          <cell r="C151" t="str">
            <v>Đi lại + về quê</v>
          </cell>
          <cell r="E151">
            <v>200</v>
          </cell>
          <cell r="H151" t="str">
            <v>T3/2018</v>
          </cell>
        </row>
        <row r="152">
          <cell r="C152" t="str">
            <v>Thức ăn</v>
          </cell>
          <cell r="E152">
            <v>275</v>
          </cell>
          <cell r="H152" t="str">
            <v>T3/2018</v>
          </cell>
        </row>
        <row r="153">
          <cell r="C153" t="str">
            <v>Đi lại + về quê</v>
          </cell>
          <cell r="E153">
            <v>170</v>
          </cell>
          <cell r="H153" t="str">
            <v>T3/2018</v>
          </cell>
        </row>
        <row r="154">
          <cell r="C154" t="str">
            <v>Thức ăn</v>
          </cell>
          <cell r="E154">
            <v>380</v>
          </cell>
          <cell r="H154" t="str">
            <v>T3/2018</v>
          </cell>
        </row>
        <row r="155">
          <cell r="C155" t="str">
            <v>Cho, biếu, tặng quà</v>
          </cell>
          <cell r="E155">
            <v>460</v>
          </cell>
          <cell r="H155" t="str">
            <v>T3/2018</v>
          </cell>
        </row>
        <row r="156">
          <cell r="C156" t="str">
            <v>Thêm khác</v>
          </cell>
          <cell r="E156">
            <v>200</v>
          </cell>
          <cell r="F156">
            <v>-200</v>
          </cell>
          <cell r="G156" t="str">
            <v>Dì Ngọc</v>
          </cell>
          <cell r="H156" t="str">
            <v>T3/2018</v>
          </cell>
        </row>
        <row r="157">
          <cell r="C157" t="str">
            <v>Thức ăn</v>
          </cell>
          <cell r="E157">
            <v>90</v>
          </cell>
          <cell r="H157" t="str">
            <v>T3/2018</v>
          </cell>
        </row>
        <row r="158">
          <cell r="C158" t="str">
            <v>Điện + nước</v>
          </cell>
          <cell r="E158">
            <v>115</v>
          </cell>
          <cell r="H158" t="str">
            <v>T3/2018</v>
          </cell>
        </row>
        <row r="159">
          <cell r="C159" t="str">
            <v>Thức ăn</v>
          </cell>
          <cell r="E159">
            <v>110</v>
          </cell>
          <cell r="H159" t="str">
            <v>T3/2018</v>
          </cell>
        </row>
        <row r="160">
          <cell r="C160" t="str">
            <v>Quần áo</v>
          </cell>
          <cell r="E160">
            <v>945</v>
          </cell>
          <cell r="H160" t="str">
            <v>T3/2018</v>
          </cell>
        </row>
        <row r="161">
          <cell r="C161" t="str">
            <v>Thức ăn</v>
          </cell>
          <cell r="E161">
            <v>114</v>
          </cell>
          <cell r="H161" t="str">
            <v>T3/2018</v>
          </cell>
        </row>
        <row r="162">
          <cell r="C162" t="str">
            <v>Thức ăn</v>
          </cell>
          <cell r="E162">
            <v>144</v>
          </cell>
          <cell r="H162" t="str">
            <v>T3/2018</v>
          </cell>
        </row>
        <row r="163">
          <cell r="C163" t="str">
            <v>Đi học, mua sách</v>
          </cell>
          <cell r="E163">
            <v>251</v>
          </cell>
          <cell r="H163" t="str">
            <v>T3/2018</v>
          </cell>
        </row>
        <row r="164">
          <cell r="C164" t="str">
            <v>Thức ăn</v>
          </cell>
          <cell r="E164">
            <v>85</v>
          </cell>
          <cell r="H164" t="str">
            <v>T3/2018</v>
          </cell>
        </row>
        <row r="165">
          <cell r="C165" t="str">
            <v>Tiền học cho con</v>
          </cell>
          <cell r="E165">
            <v>1415</v>
          </cell>
          <cell r="H165" t="str">
            <v>T3/2018</v>
          </cell>
        </row>
        <row r="166">
          <cell r="C166" t="str">
            <v>Khác</v>
          </cell>
          <cell r="E166">
            <v>90</v>
          </cell>
          <cell r="H166" t="str">
            <v>T3/2018</v>
          </cell>
        </row>
        <row r="167">
          <cell r="C167" t="str">
            <v>Thức ăn</v>
          </cell>
          <cell r="E167">
            <v>179</v>
          </cell>
          <cell r="H167" t="str">
            <v>T3/2018</v>
          </cell>
        </row>
        <row r="168">
          <cell r="C168" t="str">
            <v>Chi phí hoạt động cty</v>
          </cell>
          <cell r="E168">
            <v>10319</v>
          </cell>
          <cell r="H168" t="str">
            <v>T3/2018</v>
          </cell>
        </row>
        <row r="169">
          <cell r="C169" t="str">
            <v>Cho, biếu, tặng quà</v>
          </cell>
          <cell r="E169">
            <v>200</v>
          </cell>
          <cell r="H169" t="str">
            <v>T3/2018</v>
          </cell>
        </row>
        <row r="170">
          <cell r="C170" t="str">
            <v>Thức ăn</v>
          </cell>
          <cell r="E170">
            <v>43</v>
          </cell>
          <cell r="H170" t="str">
            <v>T3/2018</v>
          </cell>
        </row>
        <row r="171">
          <cell r="C171" t="str">
            <v>Điện + nước</v>
          </cell>
          <cell r="E171">
            <v>224</v>
          </cell>
          <cell r="H171" t="str">
            <v>T3/2018</v>
          </cell>
        </row>
        <row r="172">
          <cell r="C172" t="str">
            <v>Du lịch</v>
          </cell>
          <cell r="E172">
            <v>150</v>
          </cell>
          <cell r="H172" t="str">
            <v>T3/2018</v>
          </cell>
        </row>
        <row r="173">
          <cell r="C173" t="str">
            <v>Thức ăn</v>
          </cell>
          <cell r="E173">
            <v>223</v>
          </cell>
          <cell r="H173" t="str">
            <v>T3/2018</v>
          </cell>
        </row>
        <row r="174">
          <cell r="C174" t="str">
            <v>Khác</v>
          </cell>
          <cell r="E174">
            <v>200</v>
          </cell>
          <cell r="H174" t="str">
            <v>T3/2018</v>
          </cell>
        </row>
        <row r="175">
          <cell r="C175" t="str">
            <v>Thức ăn</v>
          </cell>
          <cell r="E175">
            <v>55</v>
          </cell>
          <cell r="H175" t="str">
            <v>T3/2018</v>
          </cell>
        </row>
        <row r="176">
          <cell r="C176" t="str">
            <v>Chi phí hoạt động cty</v>
          </cell>
          <cell r="E176">
            <v>170</v>
          </cell>
          <cell r="H176" t="str">
            <v>T3/2018</v>
          </cell>
        </row>
        <row r="177">
          <cell r="C177" t="str">
            <v>Điện thoại</v>
          </cell>
          <cell r="E177">
            <v>187</v>
          </cell>
          <cell r="H177" t="str">
            <v>T3/2018</v>
          </cell>
        </row>
        <row r="178">
          <cell r="C178" t="str">
            <v>Cho, biếu, tặng quà</v>
          </cell>
          <cell r="E178">
            <v>100</v>
          </cell>
          <cell r="H178" t="str">
            <v>T3/2018</v>
          </cell>
        </row>
        <row r="179">
          <cell r="C179" t="str">
            <v>Thức ăn</v>
          </cell>
          <cell r="E179">
            <v>120</v>
          </cell>
          <cell r="H179" t="str">
            <v>T3/2018</v>
          </cell>
        </row>
        <row r="180">
          <cell r="C180" t="str">
            <v>Thức ăn</v>
          </cell>
          <cell r="E180">
            <v>105</v>
          </cell>
          <cell r="H180" t="str">
            <v>T3/2018</v>
          </cell>
        </row>
        <row r="181">
          <cell r="C181" t="str">
            <v>Thức ăn</v>
          </cell>
          <cell r="E181">
            <v>122</v>
          </cell>
          <cell r="H181" t="str">
            <v>T3/2018</v>
          </cell>
        </row>
        <row r="182">
          <cell r="C182" t="str">
            <v>Khám bệnh</v>
          </cell>
          <cell r="E182">
            <v>109</v>
          </cell>
          <cell r="H182" t="str">
            <v>T3/2018</v>
          </cell>
        </row>
        <row r="183">
          <cell r="C183" t="str">
            <v>Thức ăn</v>
          </cell>
          <cell r="E183">
            <v>89</v>
          </cell>
          <cell r="H183" t="str">
            <v>T3/2018</v>
          </cell>
        </row>
        <row r="184">
          <cell r="C184" t="str">
            <v>Khác</v>
          </cell>
          <cell r="E184">
            <v>82</v>
          </cell>
          <cell r="H184" t="str">
            <v>T3/2018</v>
          </cell>
        </row>
        <row r="185">
          <cell r="C185" t="str">
            <v>Điện + nước</v>
          </cell>
          <cell r="E185">
            <v>110</v>
          </cell>
          <cell r="H185" t="str">
            <v>T3/2018</v>
          </cell>
        </row>
        <row r="186">
          <cell r="C186" t="str">
            <v>Điện + nước</v>
          </cell>
          <cell r="E186">
            <v>285</v>
          </cell>
          <cell r="H186" t="str">
            <v>T3/2018</v>
          </cell>
        </row>
        <row r="187">
          <cell r="C187" t="str">
            <v>Online</v>
          </cell>
          <cell r="E187">
            <v>5000</v>
          </cell>
          <cell r="H187" t="str">
            <v>T3/2018</v>
          </cell>
        </row>
        <row r="188">
          <cell r="C188" t="str">
            <v>Online</v>
          </cell>
          <cell r="E188">
            <v>10000</v>
          </cell>
          <cell r="H188" t="str">
            <v>T3/2018</v>
          </cell>
        </row>
        <row r="189">
          <cell r="C189" t="str">
            <v>Chi phí hoạt động cty</v>
          </cell>
          <cell r="E189">
            <v>49</v>
          </cell>
          <cell r="H189" t="str">
            <v>T3/2018</v>
          </cell>
        </row>
        <row r="190">
          <cell r="C190" t="str">
            <v>Thức ăn</v>
          </cell>
          <cell r="E190">
            <v>35</v>
          </cell>
          <cell r="H190" t="str">
            <v>T3/2018</v>
          </cell>
        </row>
        <row r="191">
          <cell r="C191" t="str">
            <v>Thức ăn</v>
          </cell>
          <cell r="E191">
            <v>393</v>
          </cell>
          <cell r="H191" t="str">
            <v>T3/2018</v>
          </cell>
        </row>
        <row r="192">
          <cell r="C192" t="str">
            <v>Thức ăn</v>
          </cell>
          <cell r="E192">
            <v>25</v>
          </cell>
          <cell r="H192" t="str">
            <v>T3/2018</v>
          </cell>
        </row>
        <row r="193">
          <cell r="C193" t="str">
            <v>Chi phí hoạt động cty</v>
          </cell>
          <cell r="E193">
            <v>303</v>
          </cell>
          <cell r="H193" t="str">
            <v>T3/2018</v>
          </cell>
        </row>
        <row r="194">
          <cell r="C194" t="str">
            <v>Khác</v>
          </cell>
          <cell r="E194">
            <v>130</v>
          </cell>
          <cell r="H194" t="str">
            <v>T3/2018</v>
          </cell>
        </row>
        <row r="195">
          <cell r="C195" t="str">
            <v>Thức ăn</v>
          </cell>
          <cell r="E195">
            <v>173</v>
          </cell>
          <cell r="H195" t="str">
            <v>T3/2018</v>
          </cell>
        </row>
        <row r="196">
          <cell r="C196" t="str">
            <v>Khác</v>
          </cell>
          <cell r="E196">
            <v>160</v>
          </cell>
          <cell r="H196" t="str">
            <v>T3/2018</v>
          </cell>
        </row>
        <row r="197">
          <cell r="C197" t="str">
            <v>Thức ăn</v>
          </cell>
          <cell r="E197">
            <v>125</v>
          </cell>
          <cell r="H197" t="str">
            <v>T3/2018</v>
          </cell>
        </row>
        <row r="198">
          <cell r="C198" t="str">
            <v>Thức ăn</v>
          </cell>
          <cell r="E198">
            <v>195</v>
          </cell>
          <cell r="H198" t="str">
            <v>T3/2018</v>
          </cell>
        </row>
        <row r="199">
          <cell r="C199" t="str">
            <v>Thức ăn</v>
          </cell>
          <cell r="E199">
            <v>525</v>
          </cell>
          <cell r="H199" t="str">
            <v>T3/2018</v>
          </cell>
        </row>
        <row r="200">
          <cell r="C200" t="str">
            <v>Khác</v>
          </cell>
          <cell r="E200">
            <v>212</v>
          </cell>
          <cell r="H200" t="str">
            <v>T3/2018</v>
          </cell>
        </row>
        <row r="201">
          <cell r="C201" t="str">
            <v>Thức ăn</v>
          </cell>
          <cell r="E201">
            <v>158</v>
          </cell>
          <cell r="H201" t="str">
            <v>T3/2018</v>
          </cell>
        </row>
        <row r="202">
          <cell r="C202" t="str">
            <v>Chi phí hoạt động cty</v>
          </cell>
          <cell r="E202">
            <v>15</v>
          </cell>
          <cell r="H202" t="str">
            <v>T3/2018</v>
          </cell>
        </row>
        <row r="203">
          <cell r="C203" t="str">
            <v>Khác</v>
          </cell>
          <cell r="E203">
            <v>-82</v>
          </cell>
          <cell r="H203" t="str">
            <v>T3/2018</v>
          </cell>
        </row>
        <row r="204">
          <cell r="C204" t="str">
            <v>Chi phí hoạt động cty</v>
          </cell>
          <cell r="E204">
            <v>700</v>
          </cell>
          <cell r="H204" t="str">
            <v>T3/2018</v>
          </cell>
        </row>
        <row r="205">
          <cell r="C205" t="str">
            <v>Chi phí hoạt động cty</v>
          </cell>
          <cell r="E205">
            <v>55</v>
          </cell>
          <cell r="H205" t="str">
            <v>T3/2018</v>
          </cell>
        </row>
        <row r="206">
          <cell r="C206" t="str">
            <v>Chi phí hoạt động cty</v>
          </cell>
          <cell r="E206">
            <v>28</v>
          </cell>
          <cell r="H206" t="str">
            <v>T3/2018</v>
          </cell>
        </row>
        <row r="207">
          <cell r="C207" t="str">
            <v>Thức ăn</v>
          </cell>
          <cell r="E207">
            <v>135</v>
          </cell>
          <cell r="H207" t="str">
            <v>T3/2018</v>
          </cell>
        </row>
        <row r="208">
          <cell r="C208" t="str">
            <v>Chi phí hoạt động cty</v>
          </cell>
          <cell r="E208">
            <v>20</v>
          </cell>
          <cell r="H208" t="str">
            <v>T3/2018</v>
          </cell>
        </row>
        <row r="209">
          <cell r="C209" t="str">
            <v>Thức ăn</v>
          </cell>
          <cell r="E209">
            <v>175</v>
          </cell>
          <cell r="H209" t="str">
            <v>T3/2018</v>
          </cell>
        </row>
        <row r="210">
          <cell r="C210" t="str">
            <v>Tiền lãi</v>
          </cell>
          <cell r="E210">
            <v>1168</v>
          </cell>
          <cell r="H210" t="str">
            <v>T3/2018</v>
          </cell>
        </row>
        <row r="211">
          <cell r="C211" t="str">
            <v>Thức ăn</v>
          </cell>
          <cell r="E211">
            <v>62</v>
          </cell>
          <cell r="H211" t="str">
            <v>T3/2018</v>
          </cell>
        </row>
        <row r="212">
          <cell r="C212" t="str">
            <v>Khám bệnh</v>
          </cell>
          <cell r="E212">
            <v>23</v>
          </cell>
          <cell r="H212" t="str">
            <v>T3/2018</v>
          </cell>
        </row>
        <row r="213">
          <cell r="C213" t="str">
            <v>Thức ăn</v>
          </cell>
          <cell r="E213">
            <v>64</v>
          </cell>
          <cell r="H213" t="str">
            <v>T3/2018</v>
          </cell>
        </row>
        <row r="214">
          <cell r="C214" t="str">
            <v>Khác</v>
          </cell>
          <cell r="E214">
            <v>240</v>
          </cell>
          <cell r="H214" t="str">
            <v>T3/2018</v>
          </cell>
        </row>
        <row r="215">
          <cell r="C215" t="str">
            <v>Chi phí hoạt động cty</v>
          </cell>
          <cell r="E215">
            <v>13</v>
          </cell>
          <cell r="H215" t="str">
            <v>T3/2018</v>
          </cell>
        </row>
        <row r="216">
          <cell r="C216" t="str">
            <v>Thức ăn</v>
          </cell>
          <cell r="E216">
            <v>139</v>
          </cell>
          <cell r="H216" t="str">
            <v>T3/2018</v>
          </cell>
        </row>
        <row r="217">
          <cell r="C217" t="str">
            <v>Khám bệnh</v>
          </cell>
          <cell r="E217">
            <v>12</v>
          </cell>
          <cell r="H217" t="str">
            <v>T3/2018</v>
          </cell>
        </row>
        <row r="218">
          <cell r="C218" t="str">
            <v>Thức ăn</v>
          </cell>
          <cell r="E218">
            <v>197</v>
          </cell>
          <cell r="H218" t="str">
            <v>T3/2018</v>
          </cell>
        </row>
        <row r="219">
          <cell r="C219" t="str">
            <v>Khám bệnh</v>
          </cell>
          <cell r="E219">
            <v>150</v>
          </cell>
          <cell r="H219" t="str">
            <v>T3/2018</v>
          </cell>
        </row>
        <row r="220">
          <cell r="C220" t="str">
            <v>Thức ăn</v>
          </cell>
          <cell r="E220">
            <v>78</v>
          </cell>
          <cell r="H220" t="str">
            <v>T3/2018</v>
          </cell>
        </row>
        <row r="221">
          <cell r="C221" t="str">
            <v>Khác</v>
          </cell>
          <cell r="E221">
            <v>64</v>
          </cell>
          <cell r="H221" t="str">
            <v>T3/2018</v>
          </cell>
        </row>
        <row r="222">
          <cell r="C222" t="str">
            <v>Chi phí hoạt động cty</v>
          </cell>
          <cell r="E222">
            <v>35</v>
          </cell>
          <cell r="H222" t="str">
            <v>T3/2018</v>
          </cell>
        </row>
        <row r="223">
          <cell r="C223" t="str">
            <v>Adsen</v>
          </cell>
          <cell r="E223">
            <v>564</v>
          </cell>
          <cell r="H223" t="str">
            <v>T3/2018</v>
          </cell>
        </row>
        <row r="224">
          <cell r="C224" t="str">
            <v>Khác</v>
          </cell>
          <cell r="E224">
            <v>177</v>
          </cell>
          <cell r="H224" t="str">
            <v>T3/2018</v>
          </cell>
        </row>
        <row r="225">
          <cell r="C225" t="str">
            <v>Thức ăn</v>
          </cell>
          <cell r="E225">
            <v>185</v>
          </cell>
          <cell r="H225" t="str">
            <v>T3/2018</v>
          </cell>
        </row>
        <row r="226">
          <cell r="C226" t="str">
            <v>Thức ăn</v>
          </cell>
          <cell r="E226">
            <v>75</v>
          </cell>
          <cell r="H226" t="str">
            <v>T3/2018</v>
          </cell>
        </row>
        <row r="227">
          <cell r="C227" t="str">
            <v>Điện + nước</v>
          </cell>
          <cell r="E227">
            <v>55</v>
          </cell>
          <cell r="H227" t="str">
            <v>T3/2018</v>
          </cell>
        </row>
        <row r="228">
          <cell r="C228" t="str">
            <v>Điện + nước</v>
          </cell>
          <cell r="E228">
            <v>60</v>
          </cell>
          <cell r="H228" t="str">
            <v>T3/2018</v>
          </cell>
        </row>
        <row r="229">
          <cell r="C229" t="str">
            <v>Cho, biếu, tặng quà</v>
          </cell>
          <cell r="E229">
            <v>1000</v>
          </cell>
          <cell r="H229" t="str">
            <v>T3/2018</v>
          </cell>
        </row>
        <row r="230">
          <cell r="C230" t="str">
            <v>Đi lại + về quê</v>
          </cell>
          <cell r="E230">
            <v>270</v>
          </cell>
          <cell r="H230" t="str">
            <v>T3/2018</v>
          </cell>
        </row>
        <row r="231">
          <cell r="C231" t="str">
            <v>Online</v>
          </cell>
          <cell r="E231">
            <v>15000</v>
          </cell>
          <cell r="H231" t="str">
            <v>T3/2018</v>
          </cell>
        </row>
        <row r="232">
          <cell r="C232" t="str">
            <v>Thức ăn</v>
          </cell>
          <cell r="E232">
            <v>180</v>
          </cell>
          <cell r="H232" t="str">
            <v>T3/2018</v>
          </cell>
        </row>
        <row r="233">
          <cell r="C233" t="str">
            <v>Chi phí hoạt động cty</v>
          </cell>
          <cell r="E233">
            <v>181</v>
          </cell>
          <cell r="H233" t="str">
            <v>T3/2018</v>
          </cell>
        </row>
        <row r="234">
          <cell r="C234" t="str">
            <v>Cho, biếu, tặng quà</v>
          </cell>
          <cell r="E234">
            <v>183</v>
          </cell>
          <cell r="H234" t="str">
            <v>T3/2018</v>
          </cell>
        </row>
        <row r="235">
          <cell r="C235" t="str">
            <v>Đi lại + về quê</v>
          </cell>
          <cell r="E235">
            <v>155</v>
          </cell>
          <cell r="H235" t="str">
            <v>T3/2018</v>
          </cell>
        </row>
        <row r="236">
          <cell r="C236" t="str">
            <v>Thức ăn</v>
          </cell>
          <cell r="E236">
            <v>134</v>
          </cell>
          <cell r="H236" t="str">
            <v>T3/2018</v>
          </cell>
        </row>
        <row r="237">
          <cell r="C237" t="str">
            <v>Cho, biếu, tặng quà</v>
          </cell>
          <cell r="E237">
            <v>119</v>
          </cell>
          <cell r="H237" t="str">
            <v>T3/2018</v>
          </cell>
        </row>
        <row r="238">
          <cell r="C238" t="str">
            <v>Thức ăn</v>
          </cell>
          <cell r="E238">
            <v>251</v>
          </cell>
          <cell r="H238" t="str">
            <v>T3/2018</v>
          </cell>
        </row>
        <row r="239">
          <cell r="C239" t="str">
            <v>Chi phí hoạt động cty</v>
          </cell>
          <cell r="E239">
            <v>278</v>
          </cell>
          <cell r="H239" t="str">
            <v>T3/2018</v>
          </cell>
        </row>
        <row r="240">
          <cell r="C240" t="str">
            <v>Thêm khác</v>
          </cell>
          <cell r="E240">
            <v>500</v>
          </cell>
          <cell r="H240" t="str">
            <v>T4/2018</v>
          </cell>
        </row>
        <row r="241">
          <cell r="C241" t="str">
            <v>Thức ăn</v>
          </cell>
          <cell r="E241">
            <v>400</v>
          </cell>
          <cell r="H241" t="str">
            <v>T4/2018</v>
          </cell>
        </row>
        <row r="242">
          <cell r="C242" t="str">
            <v>Đi lại + về quê</v>
          </cell>
          <cell r="E242">
            <v>100</v>
          </cell>
          <cell r="H242" t="str">
            <v>T4/2018</v>
          </cell>
        </row>
        <row r="243">
          <cell r="C243" t="str">
            <v>Đi lại + về quê</v>
          </cell>
          <cell r="E243">
            <v>70</v>
          </cell>
          <cell r="H243" t="str">
            <v>T4/2018</v>
          </cell>
        </row>
        <row r="244">
          <cell r="C244" t="str">
            <v>Thức ăn</v>
          </cell>
          <cell r="E244">
            <v>99</v>
          </cell>
          <cell r="H244" t="str">
            <v>T4/2018</v>
          </cell>
        </row>
        <row r="245">
          <cell r="C245" t="str">
            <v>Điện thoại</v>
          </cell>
          <cell r="E245">
            <v>50</v>
          </cell>
          <cell r="H245" t="str">
            <v>T4/2018</v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</sheetData>
      <sheetData sheetId="8">
        <row r="4">
          <cell r="G4" t="str">
            <v>THU NHẬP</v>
          </cell>
        </row>
        <row r="5">
          <cell r="C5" t="str">
            <v>Bán hàng excel</v>
          </cell>
          <cell r="D5" t="str">
            <v>THU NHẬP</v>
          </cell>
          <cell r="G5" t="str">
            <v>TIẾT KIỆM</v>
          </cell>
          <cell r="I5" t="str">
            <v>NGÂN HÀNG BIDV</v>
          </cell>
        </row>
        <row r="6">
          <cell r="C6" t="str">
            <v>Bán hàng khác</v>
          </cell>
          <cell r="D6" t="str">
            <v>THU NHẬP</v>
          </cell>
          <cell r="G6" t="str">
            <v>TRẢ NỢ</v>
          </cell>
          <cell r="I6" t="str">
            <v>Dì Nga</v>
          </cell>
        </row>
        <row r="7">
          <cell r="C7" t="str">
            <v>Thêm khác</v>
          </cell>
          <cell r="D7" t="str">
            <v>THU NHẬP</v>
          </cell>
          <cell r="G7" t="str">
            <v>ĐẦU TƯ</v>
          </cell>
          <cell r="I7" t="str">
            <v>Bác Quyền</v>
          </cell>
        </row>
        <row r="8">
          <cell r="C8" t="str">
            <v>Đổ ra từ Tiết Kiệm</v>
          </cell>
          <cell r="D8" t="str">
            <v>THU NHẬP</v>
          </cell>
          <cell r="G8" t="str">
            <v>SINH HOẠT PHÍ</v>
          </cell>
          <cell r="I8" t="str">
            <v>Dì Ngọc</v>
          </cell>
        </row>
        <row r="9">
          <cell r="C9" t="str">
            <v>Adsen</v>
          </cell>
          <cell r="D9" t="str">
            <v>THU NHẬP</v>
          </cell>
          <cell r="G9" t="str">
            <v>DỰ PHÒNG</v>
          </cell>
          <cell r="I9" t="str">
            <v>Bà Dung</v>
          </cell>
        </row>
        <row r="10">
          <cell r="C10" t="str">
            <v>Tiền lãi</v>
          </cell>
          <cell r="D10" t="str">
            <v>SINH HOẠT PHÍ</v>
          </cell>
          <cell r="G10" t="str">
            <v>PT BẢN THÂN</v>
          </cell>
          <cell r="I10" t="str">
            <v>A Lâm</v>
          </cell>
        </row>
        <row r="11">
          <cell r="C11" t="str">
            <v>Mạng internet</v>
          </cell>
          <cell r="D11" t="str">
            <v>SINH HOẠT PHÍ</v>
          </cell>
          <cell r="G11" t="str">
            <v>CHO VAY</v>
          </cell>
        </row>
        <row r="12">
          <cell r="C12" t="str">
            <v>Tiền học cho con</v>
          </cell>
          <cell r="D12" t="str">
            <v>SINH HOẠT PHÍ</v>
          </cell>
          <cell r="G12" t="str">
            <v>GIVE</v>
          </cell>
        </row>
        <row r="13">
          <cell r="C13" t="str">
            <v>Thức ăn</v>
          </cell>
          <cell r="D13" t="str">
            <v>SINH HOẠT PHÍ</v>
          </cell>
          <cell r="G13" t="str">
            <v>KHÁC</v>
          </cell>
        </row>
        <row r="14">
          <cell r="C14" t="str">
            <v>Điện + nước</v>
          </cell>
          <cell r="D14" t="str">
            <v>SINH HOẠT PHÍ</v>
          </cell>
        </row>
        <row r="15">
          <cell r="C15" t="str">
            <v>Điện thoại</v>
          </cell>
          <cell r="D15" t="str">
            <v>ĐẦU TƯ</v>
          </cell>
        </row>
        <row r="16">
          <cell r="C16" t="str">
            <v>Đi lại + về quê</v>
          </cell>
          <cell r="D16" t="str">
            <v>SINH HOẠT PHÍ</v>
          </cell>
        </row>
        <row r="17">
          <cell r="C17" t="str">
            <v>Khám bệnh</v>
          </cell>
          <cell r="D17" t="str">
            <v>SINH HOẠT PHÍ</v>
          </cell>
        </row>
        <row r="18">
          <cell r="C18" t="str">
            <v>Khác</v>
          </cell>
          <cell r="D18" t="str">
            <v>SINH HOẠT PHÍ</v>
          </cell>
        </row>
        <row r="19">
          <cell r="C19" t="str">
            <v>Online</v>
          </cell>
          <cell r="D19" t="str">
            <v>TIẾT KIỆM</v>
          </cell>
          <cell r="I19">
            <v>0</v>
          </cell>
        </row>
        <row r="20">
          <cell r="C20" t="str">
            <v>Cứng</v>
          </cell>
          <cell r="D20" t="str">
            <v>TIẾT KIỆM</v>
          </cell>
        </row>
        <row r="21">
          <cell r="C21" t="str">
            <v>Trả nợ - gốc/LÃI</v>
          </cell>
          <cell r="D21" t="str">
            <v>TRẢ NỢ</v>
          </cell>
          <cell r="I21" t="str">
            <v>Dư đầu kỳ</v>
          </cell>
          <cell r="K21" t="str">
            <v>T1/2018</v>
          </cell>
          <cell r="L21" t="str">
            <v>T2/2018</v>
          </cell>
          <cell r="M21" t="str">
            <v>T3/2018</v>
          </cell>
          <cell r="N21" t="str">
            <v>T4/2018</v>
          </cell>
          <cell r="O21" t="str">
            <v>T5/2018</v>
          </cell>
          <cell r="P21" t="str">
            <v>T6/2018</v>
          </cell>
          <cell r="Q21" t="str">
            <v>T7/2018</v>
          </cell>
          <cell r="R21" t="str">
            <v>T8/2018</v>
          </cell>
          <cell r="S21" t="str">
            <v>T9/2018</v>
          </cell>
          <cell r="T21" t="str">
            <v>T10/2018</v>
          </cell>
          <cell r="U21" t="str">
            <v>T11/2018</v>
          </cell>
          <cell r="V21" t="str">
            <v>T12/2018</v>
          </cell>
          <cell r="W21">
            <v>2018</v>
          </cell>
        </row>
        <row r="22">
          <cell r="C22" t="str">
            <v>Chi phí hoạt động cty</v>
          </cell>
          <cell r="D22" t="str">
            <v>ĐẦU TƯ</v>
          </cell>
          <cell r="I22" t="str">
            <v>Tổng</v>
          </cell>
          <cell r="K22">
            <v>80300</v>
          </cell>
          <cell r="L22">
            <v>29738</v>
          </cell>
          <cell r="M22">
            <v>40030</v>
          </cell>
          <cell r="N22">
            <v>31410</v>
          </cell>
          <cell r="O22">
            <v>34174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 t="str">
            <v>Đi học, mua sách</v>
          </cell>
          <cell r="D23" t="str">
            <v>PT BẢN THÂN</v>
          </cell>
          <cell r="I23" t="str">
            <v xml:space="preserve">Tiền mặt </v>
          </cell>
          <cell r="K23">
            <v>0</v>
          </cell>
          <cell r="L23">
            <v>388</v>
          </cell>
          <cell r="M23">
            <v>50</v>
          </cell>
          <cell r="N23">
            <v>160</v>
          </cell>
          <cell r="O23">
            <v>424</v>
          </cell>
        </row>
        <row r="24">
          <cell r="C24" t="str">
            <v>Dự phòng</v>
          </cell>
          <cell r="D24" t="str">
            <v>DỰ PHÒNG</v>
          </cell>
          <cell r="I24" t="str">
            <v>Vcb 214</v>
          </cell>
          <cell r="K24">
            <v>0</v>
          </cell>
          <cell r="L24">
            <v>400</v>
          </cell>
          <cell r="M24">
            <v>350</v>
          </cell>
          <cell r="N24">
            <v>350</v>
          </cell>
          <cell r="O24">
            <v>350</v>
          </cell>
        </row>
        <row r="25">
          <cell r="C25" t="str">
            <v>Cho vay</v>
          </cell>
          <cell r="D25" t="str">
            <v>CHO VAY</v>
          </cell>
          <cell r="I25" t="str">
            <v xml:space="preserve">Bidv </v>
          </cell>
          <cell r="K25">
            <v>3300</v>
          </cell>
          <cell r="L25">
            <v>7150</v>
          </cell>
          <cell r="M25">
            <v>15750</v>
          </cell>
          <cell r="N25">
            <v>4250</v>
          </cell>
          <cell r="O25">
            <v>4650</v>
          </cell>
        </row>
        <row r="26">
          <cell r="C26" t="str">
            <v>Quần áo</v>
          </cell>
          <cell r="D26" t="str">
            <v>PT BẢN THÂN</v>
          </cell>
          <cell r="I26" t="str">
            <v>Agri</v>
          </cell>
          <cell r="K26">
            <v>8100</v>
          </cell>
          <cell r="L26">
            <v>0</v>
          </cell>
          <cell r="M26">
            <v>6200</v>
          </cell>
          <cell r="N26">
            <v>8850</v>
          </cell>
          <cell r="O26">
            <v>10950</v>
          </cell>
        </row>
        <row r="27">
          <cell r="C27" t="str">
            <v>Du lịch</v>
          </cell>
          <cell r="D27" t="str">
            <v>PT BẢN THÂN</v>
          </cell>
          <cell r="I27" t="str">
            <v>Bidv cty</v>
          </cell>
          <cell r="K27">
            <v>52200</v>
          </cell>
          <cell r="L27">
            <v>17600</v>
          </cell>
          <cell r="M27">
            <v>10930</v>
          </cell>
          <cell r="N27">
            <v>10700</v>
          </cell>
          <cell r="O27">
            <v>10700</v>
          </cell>
        </row>
        <row r="28">
          <cell r="C28" t="str">
            <v>Cho, biếu, tặng quà</v>
          </cell>
          <cell r="D28" t="str">
            <v>GIVE</v>
          </cell>
          <cell r="I28" t="str">
            <v>Vcb 789</v>
          </cell>
          <cell r="K28">
            <v>12200</v>
          </cell>
          <cell r="L28">
            <v>1200</v>
          </cell>
          <cell r="M28">
            <v>6750</v>
          </cell>
          <cell r="N28">
            <v>7100</v>
          </cell>
          <cell r="O28">
            <v>7100</v>
          </cell>
        </row>
        <row r="29">
          <cell r="C29" t="str">
            <v>Xây mộ</v>
          </cell>
          <cell r="D29" t="str">
            <v>KHÁC</v>
          </cell>
          <cell r="I29" t="str">
            <v>Sacom</v>
          </cell>
          <cell r="K29">
            <v>4500</v>
          </cell>
          <cell r="L29">
            <v>3000</v>
          </cell>
          <cell r="M29">
            <v>0</v>
          </cell>
          <cell r="N29">
            <v>0</v>
          </cell>
          <cell r="O29">
            <v>0</v>
          </cell>
        </row>
        <row r="30">
          <cell r="I30" t="str">
            <v>VP bank</v>
          </cell>
          <cell r="M30">
            <v>0</v>
          </cell>
          <cell r="N30">
            <v>0</v>
          </cell>
          <cell r="O30">
            <v>0</v>
          </cell>
        </row>
        <row r="31">
          <cell r="I31" t="str">
            <v>USD</v>
          </cell>
          <cell r="J31" t="str">
            <v>300$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4" sqref="A14"/>
    </sheetView>
  </sheetViews>
  <sheetFormatPr defaultRowHeight="15" x14ac:dyDescent="0.25"/>
  <cols>
    <col min="1" max="1" width="26.85546875" customWidth="1"/>
  </cols>
  <sheetData>
    <row r="1" spans="1:5" ht="21" x14ac:dyDescent="0.35">
      <c r="A1" s="18" t="s">
        <v>38</v>
      </c>
    </row>
    <row r="3" spans="1:5" x14ac:dyDescent="0.25">
      <c r="A3" s="1" t="s">
        <v>0</v>
      </c>
      <c r="B3" s="2" t="s">
        <v>1</v>
      </c>
    </row>
    <row r="4" spans="1:5" x14ac:dyDescent="0.25">
      <c r="B4" s="2"/>
    </row>
    <row r="6" spans="1:5" x14ac:dyDescent="0.25">
      <c r="A6" s="1" t="s">
        <v>2</v>
      </c>
    </row>
    <row r="8" spans="1:5" x14ac:dyDescent="0.25">
      <c r="A8" s="2" t="s">
        <v>3</v>
      </c>
    </row>
    <row r="9" spans="1:5" x14ac:dyDescent="0.25">
      <c r="A9" s="2" t="s">
        <v>4</v>
      </c>
    </row>
    <row r="10" spans="1:5" x14ac:dyDescent="0.25">
      <c r="A10" s="2" t="s">
        <v>5</v>
      </c>
    </row>
    <row r="13" spans="1:5" x14ac:dyDescent="0.25">
      <c r="A13" s="1" t="s">
        <v>6</v>
      </c>
      <c r="E13" t="s">
        <v>8</v>
      </c>
    </row>
    <row r="14" spans="1:5" x14ac:dyDescent="0.25">
      <c r="A14" s="2" t="s">
        <v>7</v>
      </c>
    </row>
    <row r="15" spans="1:5" x14ac:dyDescent="0.25">
      <c r="A15" s="2" t="s">
        <v>9</v>
      </c>
    </row>
    <row r="16" spans="1:5" x14ac:dyDescent="0.25">
      <c r="A16" s="2" t="s">
        <v>10</v>
      </c>
      <c r="B16" s="2" t="s">
        <v>11</v>
      </c>
    </row>
    <row r="18" spans="1:1" x14ac:dyDescent="0.25">
      <c r="A18" s="2" t="s">
        <v>12</v>
      </c>
    </row>
    <row r="19" spans="1:1" x14ac:dyDescent="0.25">
      <c r="A19" s="2" t="s">
        <v>13</v>
      </c>
    </row>
    <row r="20" spans="1:1" x14ac:dyDescent="0.25">
      <c r="A20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41"/>
  <sheetViews>
    <sheetView showGridLines="0" tabSelected="1" workbookViewId="0">
      <pane ySplit="8" topLeftCell="A9" activePane="bottomLeft" state="frozen"/>
      <selection activeCell="A5" sqref="A5"/>
      <selection pane="bottomLeft" activeCell="D1" sqref="D1"/>
    </sheetView>
  </sheetViews>
  <sheetFormatPr defaultRowHeight="15" x14ac:dyDescent="0.25"/>
  <cols>
    <col min="1" max="1" width="6" customWidth="1"/>
    <col min="2" max="2" width="28.85546875" customWidth="1"/>
    <col min="3" max="3" width="17.140625" customWidth="1"/>
    <col min="4" max="4" width="10.28515625" bestFit="1" customWidth="1"/>
    <col min="5" max="5" width="10.140625" bestFit="1" customWidth="1"/>
    <col min="8" max="8" width="10.140625" bestFit="1" customWidth="1"/>
    <col min="11" max="11" width="10.140625" bestFit="1" customWidth="1"/>
  </cols>
  <sheetData>
    <row r="1" spans="1:14" x14ac:dyDescent="0.25">
      <c r="C1" t="s">
        <v>39</v>
      </c>
      <c r="D1" s="19">
        <v>36</v>
      </c>
      <c r="E1">
        <f>D1+1</f>
        <v>37</v>
      </c>
      <c r="F1">
        <f t="shared" ref="F1:N1" si="0">E1+1</f>
        <v>38</v>
      </c>
      <c r="G1">
        <f t="shared" si="0"/>
        <v>39</v>
      </c>
      <c r="H1">
        <f t="shared" si="0"/>
        <v>40</v>
      </c>
      <c r="I1">
        <f t="shared" si="0"/>
        <v>41</v>
      </c>
      <c r="J1">
        <f t="shared" si="0"/>
        <v>42</v>
      </c>
      <c r="K1">
        <f t="shared" si="0"/>
        <v>43</v>
      </c>
      <c r="L1">
        <f t="shared" si="0"/>
        <v>44</v>
      </c>
      <c r="M1">
        <f t="shared" si="0"/>
        <v>45</v>
      </c>
      <c r="N1">
        <f t="shared" si="0"/>
        <v>46</v>
      </c>
    </row>
    <row r="2" spans="1:14" x14ac:dyDescent="0.25">
      <c r="A2" t="s">
        <v>14</v>
      </c>
      <c r="B2" t="s">
        <v>15</v>
      </c>
      <c r="C2" s="3" t="s">
        <v>16</v>
      </c>
      <c r="D2" s="3">
        <f>D8</f>
        <v>2018</v>
      </c>
      <c r="E2" s="3">
        <f t="shared" ref="E2:N2" si="1">E8</f>
        <v>2019</v>
      </c>
      <c r="F2" s="3">
        <f t="shared" si="1"/>
        <v>2020</v>
      </c>
      <c r="G2" s="3">
        <f t="shared" si="1"/>
        <v>2021</v>
      </c>
      <c r="H2" s="3">
        <f t="shared" si="1"/>
        <v>2019</v>
      </c>
      <c r="I2" s="3">
        <f t="shared" si="1"/>
        <v>2020</v>
      </c>
      <c r="J2" s="3">
        <f t="shared" si="1"/>
        <v>2021</v>
      </c>
      <c r="K2" s="3">
        <f t="shared" ref="K2:M2" si="2">K8</f>
        <v>2022</v>
      </c>
      <c r="L2" s="3">
        <f t="shared" si="2"/>
        <v>2023</v>
      </c>
      <c r="M2" s="3">
        <f t="shared" si="2"/>
        <v>2024</v>
      </c>
      <c r="N2" s="3">
        <f t="shared" si="1"/>
        <v>2022</v>
      </c>
    </row>
    <row r="3" spans="1:14" x14ac:dyDescent="0.25">
      <c r="C3" s="4" t="s">
        <v>17</v>
      </c>
      <c r="D3" s="20">
        <v>0</v>
      </c>
      <c r="E3" s="5">
        <f>D6</f>
        <v>1516</v>
      </c>
      <c r="F3" s="5">
        <f>E6</f>
        <v>3032</v>
      </c>
      <c r="G3" s="5">
        <f t="shared" ref="G3" si="3">F6</f>
        <v>4548</v>
      </c>
      <c r="H3" s="5">
        <f>D6</f>
        <v>1516</v>
      </c>
      <c r="I3" s="5">
        <f>H6</f>
        <v>3032</v>
      </c>
      <c r="J3" s="5">
        <f t="shared" ref="J3" si="4">I6</f>
        <v>4548</v>
      </c>
      <c r="K3" s="5">
        <f>G6</f>
        <v>6064</v>
      </c>
      <c r="L3" s="5">
        <f>K6</f>
        <v>7580</v>
      </c>
      <c r="M3" s="5">
        <f t="shared" ref="M3" si="5">L6</f>
        <v>9096</v>
      </c>
      <c r="N3" s="5">
        <f>G6</f>
        <v>6064</v>
      </c>
    </row>
    <row r="4" spans="1:14" x14ac:dyDescent="0.25">
      <c r="C4" s="6" t="s">
        <v>18</v>
      </c>
      <c r="D4" s="7">
        <f t="shared" ref="D4:N4" si="6">SUMIF($C$9:$C$40,$C4,D$9:D$40)</f>
        <v>1870</v>
      </c>
      <c r="E4" s="7">
        <f t="shared" si="6"/>
        <v>1870</v>
      </c>
      <c r="F4" s="7">
        <f t="shared" si="6"/>
        <v>1870</v>
      </c>
      <c r="G4" s="7">
        <f t="shared" si="6"/>
        <v>1870</v>
      </c>
      <c r="H4" s="7">
        <f t="shared" si="6"/>
        <v>1870</v>
      </c>
      <c r="I4" s="7">
        <f t="shared" si="6"/>
        <v>1870</v>
      </c>
      <c r="J4" s="7">
        <f t="shared" si="6"/>
        <v>1870</v>
      </c>
      <c r="K4" s="7">
        <f t="shared" si="6"/>
        <v>1870</v>
      </c>
      <c r="L4" s="7">
        <f t="shared" si="6"/>
        <v>1870</v>
      </c>
      <c r="M4" s="7">
        <f t="shared" si="6"/>
        <v>1870</v>
      </c>
      <c r="N4" s="7">
        <f t="shared" si="6"/>
        <v>1870</v>
      </c>
    </row>
    <row r="5" spans="1:14" x14ac:dyDescent="0.25">
      <c r="C5" s="6" t="s">
        <v>19</v>
      </c>
      <c r="D5" s="7">
        <f>SUMIF($C$9:$C$40,$C5,D$9:D$40)</f>
        <v>354</v>
      </c>
      <c r="E5" s="7">
        <f t="shared" ref="E5:N5" si="7">SUMIF($C$9:$C$40,$C5,E$9:E$40)</f>
        <v>354</v>
      </c>
      <c r="F5" s="7">
        <f t="shared" si="7"/>
        <v>354</v>
      </c>
      <c r="G5" s="7">
        <f t="shared" si="7"/>
        <v>354</v>
      </c>
      <c r="H5" s="7">
        <f t="shared" si="7"/>
        <v>354</v>
      </c>
      <c r="I5" s="7">
        <f t="shared" si="7"/>
        <v>354</v>
      </c>
      <c r="J5" s="7">
        <f t="shared" si="7"/>
        <v>354</v>
      </c>
      <c r="K5" s="7">
        <f t="shared" si="7"/>
        <v>354</v>
      </c>
      <c r="L5" s="7">
        <f t="shared" si="7"/>
        <v>354</v>
      </c>
      <c r="M5" s="7">
        <f t="shared" si="7"/>
        <v>354</v>
      </c>
      <c r="N5" s="7">
        <f t="shared" si="7"/>
        <v>354</v>
      </c>
    </row>
    <row r="6" spans="1:14" x14ac:dyDescent="0.25">
      <c r="C6" s="8" t="s">
        <v>20</v>
      </c>
      <c r="D6" s="5">
        <f>D3+D4-D5</f>
        <v>1516</v>
      </c>
      <c r="E6" s="5">
        <f t="shared" ref="E6:N6" si="8">E3+E4-E5</f>
        <v>3032</v>
      </c>
      <c r="F6" s="5">
        <f t="shared" si="8"/>
        <v>4548</v>
      </c>
      <c r="G6" s="5">
        <f t="shared" si="8"/>
        <v>6064</v>
      </c>
      <c r="H6" s="5">
        <f t="shared" si="8"/>
        <v>3032</v>
      </c>
      <c r="I6" s="5">
        <f t="shared" si="8"/>
        <v>4548</v>
      </c>
      <c r="J6" s="5">
        <f t="shared" si="8"/>
        <v>6064</v>
      </c>
      <c r="K6" s="5">
        <f t="shared" ref="K6:M6" si="9">K3+K4-K5</f>
        <v>7580</v>
      </c>
      <c r="L6" s="5">
        <f t="shared" si="9"/>
        <v>9096</v>
      </c>
      <c r="M6" s="5">
        <f t="shared" si="9"/>
        <v>10612</v>
      </c>
      <c r="N6" s="5">
        <f t="shared" si="8"/>
        <v>7580</v>
      </c>
    </row>
    <row r="8" spans="1:14" ht="27.75" customHeight="1" x14ac:dyDescent="0.25">
      <c r="A8" s="3" t="s">
        <v>21</v>
      </c>
      <c r="B8" s="3" t="s">
        <v>22</v>
      </c>
      <c r="C8" s="3" t="s">
        <v>16</v>
      </c>
      <c r="D8" s="3">
        <v>2018</v>
      </c>
      <c r="E8" s="3">
        <f>D8+1</f>
        <v>2019</v>
      </c>
      <c r="F8" s="3">
        <f>E8+1</f>
        <v>2020</v>
      </c>
      <c r="G8" s="3">
        <f t="shared" ref="G8" si="10">F8+1</f>
        <v>2021</v>
      </c>
      <c r="H8" s="3">
        <f>D8+1</f>
        <v>2019</v>
      </c>
      <c r="I8" s="3">
        <f>H8+1</f>
        <v>2020</v>
      </c>
      <c r="J8" s="3">
        <f t="shared" ref="J8" si="11">I8+1</f>
        <v>2021</v>
      </c>
      <c r="K8" s="3">
        <f>G8+1</f>
        <v>2022</v>
      </c>
      <c r="L8" s="3">
        <f>K8+1</f>
        <v>2023</v>
      </c>
      <c r="M8" s="3">
        <f t="shared" ref="M8" si="12">L8+1</f>
        <v>2024</v>
      </c>
      <c r="N8" s="3">
        <f>G8+1</f>
        <v>2022</v>
      </c>
    </row>
    <row r="9" spans="1:14" x14ac:dyDescent="0.25">
      <c r="A9" s="9">
        <v>1</v>
      </c>
      <c r="B9" s="10" t="s">
        <v>23</v>
      </c>
      <c r="C9" s="6" t="s">
        <v>18</v>
      </c>
      <c r="D9" s="5">
        <v>600</v>
      </c>
      <c r="E9" s="5">
        <v>600</v>
      </c>
      <c r="F9" s="5">
        <v>600</v>
      </c>
      <c r="G9" s="5">
        <v>600</v>
      </c>
      <c r="H9" s="5">
        <v>600</v>
      </c>
      <c r="I9" s="5">
        <v>600</v>
      </c>
      <c r="J9" s="5">
        <v>600</v>
      </c>
      <c r="K9" s="5">
        <v>600</v>
      </c>
      <c r="L9" s="5">
        <v>600</v>
      </c>
      <c r="M9" s="5">
        <v>600</v>
      </c>
      <c r="N9" s="5">
        <v>600</v>
      </c>
    </row>
    <row r="10" spans="1:14" x14ac:dyDescent="0.25">
      <c r="A10" s="9">
        <v>2</v>
      </c>
      <c r="B10" s="10" t="s">
        <v>24</v>
      </c>
      <c r="C10" s="6" t="s">
        <v>18</v>
      </c>
      <c r="D10" s="5">
        <v>600</v>
      </c>
      <c r="E10" s="5">
        <v>600</v>
      </c>
      <c r="F10" s="5">
        <v>600</v>
      </c>
      <c r="G10" s="5">
        <v>600</v>
      </c>
      <c r="H10" s="5">
        <v>600</v>
      </c>
      <c r="I10" s="5">
        <v>600</v>
      </c>
      <c r="J10" s="5">
        <v>600</v>
      </c>
      <c r="K10" s="5">
        <v>600</v>
      </c>
      <c r="L10" s="5">
        <v>600</v>
      </c>
      <c r="M10" s="5">
        <v>600</v>
      </c>
      <c r="N10" s="5">
        <v>600</v>
      </c>
    </row>
    <row r="11" spans="1:14" x14ac:dyDescent="0.25">
      <c r="A11" s="9">
        <v>3</v>
      </c>
      <c r="B11" s="10" t="s">
        <v>25</v>
      </c>
      <c r="C11" s="6" t="s">
        <v>18</v>
      </c>
      <c r="D11" s="5">
        <v>500</v>
      </c>
      <c r="E11" s="5">
        <v>500</v>
      </c>
      <c r="F11" s="5">
        <v>500</v>
      </c>
      <c r="G11" s="5">
        <v>500</v>
      </c>
      <c r="H11" s="5">
        <v>500</v>
      </c>
      <c r="I11" s="5">
        <v>500</v>
      </c>
      <c r="J11" s="5">
        <v>500</v>
      </c>
      <c r="K11" s="5">
        <v>500</v>
      </c>
      <c r="L11" s="5">
        <v>500</v>
      </c>
      <c r="M11" s="5">
        <v>500</v>
      </c>
      <c r="N11" s="5">
        <v>500</v>
      </c>
    </row>
    <row r="12" spans="1:14" x14ac:dyDescent="0.25">
      <c r="A12" s="9">
        <v>4</v>
      </c>
      <c r="B12" s="10" t="s">
        <v>26</v>
      </c>
      <c r="C12" s="6" t="s">
        <v>18</v>
      </c>
      <c r="D12" s="5">
        <f>SUM(D9:D11)*10%</f>
        <v>170</v>
      </c>
      <c r="E12" s="5">
        <f t="shared" ref="E12:N12" si="13">SUM(E9:E11)*10%</f>
        <v>170</v>
      </c>
      <c r="F12" s="5">
        <f t="shared" si="13"/>
        <v>170</v>
      </c>
      <c r="G12" s="5">
        <f t="shared" si="13"/>
        <v>170</v>
      </c>
      <c r="H12" s="5">
        <f t="shared" si="13"/>
        <v>170</v>
      </c>
      <c r="I12" s="5">
        <f t="shared" si="13"/>
        <v>170</v>
      </c>
      <c r="J12" s="5">
        <f t="shared" si="13"/>
        <v>170</v>
      </c>
      <c r="K12" s="5">
        <f t="shared" ref="K12:M12" si="14">SUM(K9:K11)*10%</f>
        <v>170</v>
      </c>
      <c r="L12" s="5">
        <f t="shared" si="14"/>
        <v>170</v>
      </c>
      <c r="M12" s="5">
        <f t="shared" si="14"/>
        <v>170</v>
      </c>
      <c r="N12" s="5">
        <f t="shared" si="13"/>
        <v>170</v>
      </c>
    </row>
    <row r="13" spans="1:14" x14ac:dyDescent="0.25">
      <c r="A13" s="9">
        <v>5</v>
      </c>
      <c r="B13" s="10" t="s">
        <v>27</v>
      </c>
      <c r="C13" s="6" t="s">
        <v>19</v>
      </c>
      <c r="D13" s="5">
        <v>240</v>
      </c>
      <c r="E13" s="5">
        <v>240</v>
      </c>
      <c r="F13" s="5">
        <v>240</v>
      </c>
      <c r="G13" s="5">
        <v>240</v>
      </c>
      <c r="H13" s="5">
        <v>240</v>
      </c>
      <c r="I13" s="5">
        <v>240</v>
      </c>
      <c r="J13" s="5">
        <v>240</v>
      </c>
      <c r="K13" s="5">
        <v>240</v>
      </c>
      <c r="L13" s="5">
        <v>240</v>
      </c>
      <c r="M13" s="5">
        <v>240</v>
      </c>
      <c r="N13" s="5">
        <v>240</v>
      </c>
    </row>
    <row r="14" spans="1:14" x14ac:dyDescent="0.25">
      <c r="A14" s="9">
        <v>6</v>
      </c>
      <c r="B14" s="10" t="s">
        <v>28</v>
      </c>
      <c r="C14" s="6" t="s">
        <v>19</v>
      </c>
      <c r="D14" s="5">
        <v>24</v>
      </c>
      <c r="E14" s="5">
        <v>24</v>
      </c>
      <c r="F14" s="5">
        <v>24</v>
      </c>
      <c r="G14" s="5">
        <v>24</v>
      </c>
      <c r="H14" s="5">
        <v>24</v>
      </c>
      <c r="I14" s="5">
        <v>24</v>
      </c>
      <c r="J14" s="5">
        <v>24</v>
      </c>
      <c r="K14" s="5">
        <v>24</v>
      </c>
      <c r="L14" s="5">
        <v>24</v>
      </c>
      <c r="M14" s="5">
        <v>24</v>
      </c>
      <c r="N14" s="5">
        <v>24</v>
      </c>
    </row>
    <row r="15" spans="1:14" x14ac:dyDescent="0.25">
      <c r="A15" s="9">
        <v>7</v>
      </c>
      <c r="B15" s="10" t="s">
        <v>29</v>
      </c>
      <c r="C15" s="6" t="s">
        <v>19</v>
      </c>
      <c r="D15" s="5">
        <v>30</v>
      </c>
      <c r="E15" s="5">
        <v>30</v>
      </c>
      <c r="F15" s="5">
        <v>30</v>
      </c>
      <c r="G15" s="5">
        <v>30</v>
      </c>
      <c r="H15" s="5">
        <v>30</v>
      </c>
      <c r="I15" s="5">
        <v>30</v>
      </c>
      <c r="J15" s="5">
        <v>30</v>
      </c>
      <c r="K15" s="5">
        <v>30</v>
      </c>
      <c r="L15" s="5">
        <v>30</v>
      </c>
      <c r="M15" s="5">
        <v>30</v>
      </c>
      <c r="N15" s="5">
        <v>30</v>
      </c>
    </row>
    <row r="16" spans="1:14" x14ac:dyDescent="0.25">
      <c r="A16" s="9">
        <v>8</v>
      </c>
      <c r="B16" s="10" t="s">
        <v>30</v>
      </c>
      <c r="C16" s="6" t="s">
        <v>19</v>
      </c>
      <c r="D16" s="5">
        <v>60</v>
      </c>
      <c r="E16" s="5">
        <v>60</v>
      </c>
      <c r="F16" s="5">
        <v>60</v>
      </c>
      <c r="G16" s="5">
        <v>60</v>
      </c>
      <c r="H16" s="5">
        <v>60</v>
      </c>
      <c r="I16" s="5">
        <v>60</v>
      </c>
      <c r="J16" s="5">
        <v>60</v>
      </c>
      <c r="K16" s="5">
        <v>60</v>
      </c>
      <c r="L16" s="5">
        <v>60</v>
      </c>
      <c r="M16" s="5">
        <v>60</v>
      </c>
      <c r="N16" s="5">
        <v>60</v>
      </c>
    </row>
    <row r="17" spans="1:14" x14ac:dyDescent="0.25">
      <c r="A17" s="9">
        <v>9</v>
      </c>
      <c r="B17" s="10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9">
        <v>10</v>
      </c>
      <c r="B18" s="10"/>
      <c r="C18" s="1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9">
        <v>11</v>
      </c>
      <c r="B19" s="10"/>
      <c r="C19" s="1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9">
        <v>12</v>
      </c>
      <c r="B20" s="10"/>
      <c r="C20" s="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9">
        <v>13</v>
      </c>
      <c r="B21" s="10"/>
      <c r="C21" s="1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9">
        <v>14</v>
      </c>
      <c r="B22" s="10"/>
      <c r="C22" s="1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A23" s="9">
        <v>15</v>
      </c>
      <c r="B23" s="10"/>
      <c r="C23" s="1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9">
        <v>16</v>
      </c>
      <c r="B24" s="10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9">
        <v>17</v>
      </c>
      <c r="B25" s="10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A26" s="9">
        <v>18</v>
      </c>
      <c r="B26" s="10"/>
      <c r="C26" s="1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9">
        <v>19</v>
      </c>
      <c r="B27" s="10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9">
        <v>20</v>
      </c>
      <c r="B28" s="10"/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9">
        <v>21</v>
      </c>
      <c r="B29" s="10"/>
      <c r="C29" s="1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5">
      <c r="A30" s="9">
        <v>22</v>
      </c>
      <c r="B30" s="10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s="9">
        <v>23</v>
      </c>
      <c r="B31" s="10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5">
      <c r="A32" s="9">
        <v>24</v>
      </c>
      <c r="B32" s="10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5">
      <c r="A33" s="9">
        <v>25</v>
      </c>
      <c r="B33" s="10"/>
      <c r="C33" s="1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5">
      <c r="A34" s="9">
        <v>26</v>
      </c>
      <c r="B34" s="10"/>
      <c r="C34" s="1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5">
      <c r="A35" s="9">
        <v>27</v>
      </c>
      <c r="B35" s="10"/>
      <c r="C35" s="1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5">
      <c r="A36" s="9">
        <v>28</v>
      </c>
      <c r="B36" s="10"/>
      <c r="C36" s="1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5">
      <c r="A37" s="9">
        <v>29</v>
      </c>
      <c r="B37" s="10"/>
      <c r="C37" s="1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5">
      <c r="A38" s="9">
        <v>30</v>
      </c>
      <c r="B38" s="10"/>
      <c r="C38" s="1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5">
      <c r="A39" s="9">
        <v>31</v>
      </c>
      <c r="B39" s="10"/>
      <c r="C39" s="1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5">
      <c r="A40" s="9">
        <v>32</v>
      </c>
      <c r="B40" s="10"/>
      <c r="C40" s="1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5">
      <c r="A41" s="9">
        <v>33</v>
      </c>
      <c r="B41" t="s">
        <v>31</v>
      </c>
      <c r="C41" t="s">
        <v>31</v>
      </c>
      <c r="D41" t="s">
        <v>31</v>
      </c>
      <c r="E41" t="s">
        <v>31</v>
      </c>
      <c r="F41" t="s">
        <v>31</v>
      </c>
      <c r="G41" t="s">
        <v>31</v>
      </c>
      <c r="H41" t="s">
        <v>31</v>
      </c>
      <c r="I41" t="s">
        <v>31</v>
      </c>
      <c r="J41" t="s">
        <v>31</v>
      </c>
      <c r="K41" t="s">
        <v>31</v>
      </c>
      <c r="L41" t="s">
        <v>31</v>
      </c>
      <c r="M41" t="s">
        <v>31</v>
      </c>
      <c r="N41" t="s">
        <v>31</v>
      </c>
    </row>
  </sheetData>
  <autoFilter ref="A8:N4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41"/>
  <sheetViews>
    <sheetView showGridLines="0" workbookViewId="0">
      <pane ySplit="8" topLeftCell="A9" activePane="bottomLeft" state="frozen"/>
      <selection activeCell="A5" sqref="A5"/>
      <selection pane="bottomLeft" activeCell="E19" sqref="E19"/>
    </sheetView>
  </sheetViews>
  <sheetFormatPr defaultRowHeight="15" x14ac:dyDescent="0.25"/>
  <cols>
    <col min="1" max="1" width="6" customWidth="1"/>
    <col min="2" max="2" width="28.85546875" customWidth="1"/>
    <col min="3" max="3" width="17.140625" customWidth="1"/>
    <col min="4" max="4" width="10.28515625" bestFit="1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</cols>
  <sheetData>
    <row r="1" spans="1:16" x14ac:dyDescent="0.25">
      <c r="C1" t="s">
        <v>39</v>
      </c>
      <c r="D1">
        <v>36</v>
      </c>
      <c r="E1">
        <v>37</v>
      </c>
      <c r="F1">
        <v>38</v>
      </c>
      <c r="G1">
        <v>39</v>
      </c>
      <c r="H1">
        <v>37</v>
      </c>
      <c r="I1">
        <v>38</v>
      </c>
      <c r="J1">
        <v>39</v>
      </c>
      <c r="K1">
        <v>37</v>
      </c>
      <c r="L1">
        <v>38</v>
      </c>
      <c r="M1">
        <v>39</v>
      </c>
      <c r="N1">
        <v>37</v>
      </c>
      <c r="O1">
        <v>38</v>
      </c>
      <c r="P1">
        <v>40</v>
      </c>
    </row>
    <row r="2" spans="1:16" x14ac:dyDescent="0.25">
      <c r="A2" t="s">
        <v>14</v>
      </c>
      <c r="B2" t="s">
        <v>15</v>
      </c>
      <c r="C2" s="3" t="s">
        <v>16</v>
      </c>
      <c r="D2" s="3">
        <f>D8</f>
        <v>1</v>
      </c>
      <c r="E2" s="3">
        <f t="shared" ref="E2:P2" si="0">E8</f>
        <v>2</v>
      </c>
      <c r="F2" s="3">
        <f t="shared" si="0"/>
        <v>3</v>
      </c>
      <c r="G2" s="3">
        <f t="shared" si="0"/>
        <v>4</v>
      </c>
      <c r="H2" s="3">
        <f t="shared" si="0"/>
        <v>5</v>
      </c>
      <c r="I2" s="3">
        <f t="shared" si="0"/>
        <v>6</v>
      </c>
      <c r="J2" s="3">
        <f t="shared" si="0"/>
        <v>7</v>
      </c>
      <c r="K2" s="3">
        <f t="shared" si="0"/>
        <v>8</v>
      </c>
      <c r="L2" s="3">
        <f t="shared" si="0"/>
        <v>9</v>
      </c>
      <c r="M2" s="3">
        <f t="shared" si="0"/>
        <v>10</v>
      </c>
      <c r="N2" s="3">
        <f t="shared" si="0"/>
        <v>11</v>
      </c>
      <c r="O2" s="3">
        <f t="shared" si="0"/>
        <v>12</v>
      </c>
      <c r="P2" s="3" t="str">
        <f t="shared" si="0"/>
        <v>Tổng</v>
      </c>
    </row>
    <row r="3" spans="1:16" x14ac:dyDescent="0.25">
      <c r="C3" s="4" t="s">
        <v>17</v>
      </c>
      <c r="D3" s="5">
        <v>0</v>
      </c>
      <c r="E3" s="5">
        <f>D6</f>
        <v>86</v>
      </c>
      <c r="F3" s="5">
        <f>E6</f>
        <v>172</v>
      </c>
      <c r="G3" s="5">
        <f t="shared" ref="G3" si="1">F6</f>
        <v>258</v>
      </c>
      <c r="H3" s="5">
        <f>G6</f>
        <v>344</v>
      </c>
      <c r="I3" s="5">
        <f>H6</f>
        <v>430</v>
      </c>
      <c r="J3" s="5">
        <f t="shared" ref="J3:O3" si="2">I6</f>
        <v>516</v>
      </c>
      <c r="K3" s="5">
        <f t="shared" si="2"/>
        <v>602</v>
      </c>
      <c r="L3" s="5">
        <f t="shared" si="2"/>
        <v>688</v>
      </c>
      <c r="M3" s="5">
        <f t="shared" si="2"/>
        <v>824</v>
      </c>
      <c r="N3" s="5">
        <f t="shared" si="2"/>
        <v>910</v>
      </c>
      <c r="O3" s="5">
        <f t="shared" si="2"/>
        <v>996</v>
      </c>
      <c r="P3" s="5">
        <f>D3</f>
        <v>0</v>
      </c>
    </row>
    <row r="4" spans="1:16" x14ac:dyDescent="0.25">
      <c r="C4" s="6" t="s">
        <v>18</v>
      </c>
      <c r="D4" s="7">
        <f t="shared" ref="D4:P4" si="3">SUMIF($C$9:$C$40,$C4,D$9:D$40)</f>
        <v>108</v>
      </c>
      <c r="E4" s="7">
        <f t="shared" si="3"/>
        <v>108</v>
      </c>
      <c r="F4" s="7">
        <f t="shared" si="3"/>
        <v>108</v>
      </c>
      <c r="G4" s="7">
        <f t="shared" si="3"/>
        <v>108</v>
      </c>
      <c r="H4" s="7">
        <f t="shared" si="3"/>
        <v>108</v>
      </c>
      <c r="I4" s="7">
        <f t="shared" si="3"/>
        <v>108</v>
      </c>
      <c r="J4" s="7">
        <f t="shared" si="3"/>
        <v>108</v>
      </c>
      <c r="K4" s="7">
        <f t="shared" si="3"/>
        <v>108</v>
      </c>
      <c r="L4" s="7">
        <f t="shared" si="3"/>
        <v>158</v>
      </c>
      <c r="M4" s="7">
        <f t="shared" si="3"/>
        <v>108</v>
      </c>
      <c r="N4" s="7">
        <f t="shared" si="3"/>
        <v>108</v>
      </c>
      <c r="O4" s="7">
        <f t="shared" si="3"/>
        <v>108</v>
      </c>
      <c r="P4" s="7">
        <f t="shared" si="3"/>
        <v>1346</v>
      </c>
    </row>
    <row r="5" spans="1:16" x14ac:dyDescent="0.25">
      <c r="C5" s="6" t="s">
        <v>19</v>
      </c>
      <c r="D5" s="7">
        <f t="shared" ref="D5:P5" si="4">SUM(D9:D40)-D4</f>
        <v>22</v>
      </c>
      <c r="E5" s="7">
        <f t="shared" si="4"/>
        <v>22</v>
      </c>
      <c r="F5" s="7">
        <f t="shared" si="4"/>
        <v>22</v>
      </c>
      <c r="G5" s="7">
        <f t="shared" si="4"/>
        <v>22</v>
      </c>
      <c r="H5" s="7">
        <f t="shared" ref="H5:J5" si="5">SUM(H9:H40)-H4</f>
        <v>22</v>
      </c>
      <c r="I5" s="7">
        <f t="shared" si="5"/>
        <v>22</v>
      </c>
      <c r="J5" s="7">
        <f t="shared" si="5"/>
        <v>22</v>
      </c>
      <c r="K5" s="7">
        <f t="shared" ref="K5:O5" si="6">SUM(K9:K40)-K4</f>
        <v>22</v>
      </c>
      <c r="L5" s="7">
        <f t="shared" si="6"/>
        <v>22</v>
      </c>
      <c r="M5" s="7">
        <f t="shared" si="6"/>
        <v>22</v>
      </c>
      <c r="N5" s="7">
        <f t="shared" si="6"/>
        <v>22</v>
      </c>
      <c r="O5" s="7">
        <f t="shared" si="6"/>
        <v>22</v>
      </c>
      <c r="P5" s="7">
        <f t="shared" si="4"/>
        <v>264</v>
      </c>
    </row>
    <row r="6" spans="1:16" x14ac:dyDescent="0.25">
      <c r="C6" s="8" t="s">
        <v>20</v>
      </c>
      <c r="D6" s="5">
        <f>D3+D4-D5</f>
        <v>86</v>
      </c>
      <c r="E6" s="5">
        <f t="shared" ref="E6:P6" si="7">E3+E4-E5</f>
        <v>172</v>
      </c>
      <c r="F6" s="5">
        <f t="shared" si="7"/>
        <v>258</v>
      </c>
      <c r="G6" s="5">
        <f t="shared" si="7"/>
        <v>344</v>
      </c>
      <c r="H6" s="5">
        <f t="shared" si="7"/>
        <v>430</v>
      </c>
      <c r="I6" s="5">
        <f t="shared" si="7"/>
        <v>516</v>
      </c>
      <c r="J6" s="5">
        <f t="shared" si="7"/>
        <v>602</v>
      </c>
      <c r="K6" s="5">
        <f t="shared" si="7"/>
        <v>688</v>
      </c>
      <c r="L6" s="5">
        <f t="shared" si="7"/>
        <v>824</v>
      </c>
      <c r="M6" s="5">
        <f t="shared" si="7"/>
        <v>910</v>
      </c>
      <c r="N6" s="5">
        <f t="shared" si="7"/>
        <v>996</v>
      </c>
      <c r="O6" s="5">
        <f t="shared" si="7"/>
        <v>1082</v>
      </c>
      <c r="P6" s="5">
        <f t="shared" si="7"/>
        <v>1082</v>
      </c>
    </row>
    <row r="8" spans="1:16" ht="27.75" customHeight="1" x14ac:dyDescent="0.25">
      <c r="A8" s="3" t="s">
        <v>21</v>
      </c>
      <c r="B8" s="3" t="s">
        <v>22</v>
      </c>
      <c r="C8" s="3" t="s">
        <v>16</v>
      </c>
      <c r="D8" s="3">
        <v>1</v>
      </c>
      <c r="E8" s="3">
        <v>2</v>
      </c>
      <c r="F8" s="3">
        <f>E8+1</f>
        <v>3</v>
      </c>
      <c r="G8" s="3">
        <f t="shared" ref="G8" si="8">F8+1</f>
        <v>4</v>
      </c>
      <c r="H8" s="3">
        <f>G8+1</f>
        <v>5</v>
      </c>
      <c r="I8" s="3">
        <f>H8+1</f>
        <v>6</v>
      </c>
      <c r="J8" s="3">
        <f t="shared" ref="J8:O8" si="9">I8+1</f>
        <v>7</v>
      </c>
      <c r="K8" s="3">
        <f t="shared" si="9"/>
        <v>8</v>
      </c>
      <c r="L8" s="3">
        <f t="shared" si="9"/>
        <v>9</v>
      </c>
      <c r="M8" s="3">
        <f t="shared" si="9"/>
        <v>10</v>
      </c>
      <c r="N8" s="3">
        <f t="shared" si="9"/>
        <v>11</v>
      </c>
      <c r="O8" s="3">
        <f t="shared" si="9"/>
        <v>12</v>
      </c>
      <c r="P8" s="3" t="s">
        <v>32</v>
      </c>
    </row>
    <row r="9" spans="1:16" x14ac:dyDescent="0.25">
      <c r="A9" s="9">
        <v>1</v>
      </c>
      <c r="B9" s="10" t="s">
        <v>23</v>
      </c>
      <c r="C9" s="6" t="s">
        <v>18</v>
      </c>
      <c r="D9" s="5">
        <v>50</v>
      </c>
      <c r="E9" s="5">
        <v>50</v>
      </c>
      <c r="F9" s="5">
        <v>50</v>
      </c>
      <c r="G9" s="5">
        <v>50</v>
      </c>
      <c r="H9" s="5">
        <v>50</v>
      </c>
      <c r="I9" s="5">
        <v>50</v>
      </c>
      <c r="J9" s="5">
        <v>50</v>
      </c>
      <c r="K9" s="5">
        <v>50</v>
      </c>
      <c r="L9" s="5">
        <v>100</v>
      </c>
      <c r="M9" s="5">
        <v>50</v>
      </c>
      <c r="N9" s="5">
        <v>50</v>
      </c>
      <c r="O9" s="5">
        <v>50</v>
      </c>
      <c r="P9" s="5">
        <f>SUM(D9:O9)</f>
        <v>650</v>
      </c>
    </row>
    <row r="10" spans="1:16" x14ac:dyDescent="0.25">
      <c r="A10" s="9">
        <v>2</v>
      </c>
      <c r="B10" s="10" t="s">
        <v>24</v>
      </c>
      <c r="C10" s="6" t="s">
        <v>18</v>
      </c>
      <c r="D10" s="5">
        <v>50</v>
      </c>
      <c r="E10" s="5">
        <v>50</v>
      </c>
      <c r="F10" s="5">
        <v>50</v>
      </c>
      <c r="G10" s="5">
        <v>50</v>
      </c>
      <c r="H10" s="5">
        <v>50</v>
      </c>
      <c r="I10" s="5">
        <v>50</v>
      </c>
      <c r="J10" s="5">
        <v>50</v>
      </c>
      <c r="K10" s="5">
        <v>50</v>
      </c>
      <c r="L10" s="5">
        <v>50</v>
      </c>
      <c r="M10" s="5">
        <v>50</v>
      </c>
      <c r="N10" s="5">
        <v>50</v>
      </c>
      <c r="O10" s="5">
        <v>50</v>
      </c>
      <c r="P10" s="5">
        <f t="shared" ref="P10:P37" si="10">SUM(D10:O10)</f>
        <v>600</v>
      </c>
    </row>
    <row r="11" spans="1:16" x14ac:dyDescent="0.25">
      <c r="A11" s="9">
        <v>3</v>
      </c>
      <c r="B11" s="10" t="s">
        <v>25</v>
      </c>
      <c r="C11" s="6" t="s">
        <v>18</v>
      </c>
      <c r="D11" s="5">
        <v>8</v>
      </c>
      <c r="E11" s="5">
        <v>8</v>
      </c>
      <c r="F11" s="5">
        <v>8</v>
      </c>
      <c r="G11" s="5">
        <v>8</v>
      </c>
      <c r="H11" s="5">
        <v>8</v>
      </c>
      <c r="I11" s="5">
        <v>8</v>
      </c>
      <c r="J11" s="5">
        <v>8</v>
      </c>
      <c r="K11" s="5">
        <v>8</v>
      </c>
      <c r="L11" s="5">
        <v>8</v>
      </c>
      <c r="M11" s="5">
        <v>8</v>
      </c>
      <c r="N11" s="5">
        <v>8</v>
      </c>
      <c r="O11" s="5">
        <v>8</v>
      </c>
      <c r="P11" s="5">
        <f t="shared" si="10"/>
        <v>96</v>
      </c>
    </row>
    <row r="12" spans="1:16" x14ac:dyDescent="0.25">
      <c r="A12" s="9">
        <v>4</v>
      </c>
      <c r="B12" s="10" t="s">
        <v>27</v>
      </c>
      <c r="C12" s="6" t="s">
        <v>19</v>
      </c>
      <c r="D12" s="5">
        <v>20</v>
      </c>
      <c r="E12" s="5">
        <v>20</v>
      </c>
      <c r="F12" s="5">
        <v>20</v>
      </c>
      <c r="G12" s="5">
        <v>20</v>
      </c>
      <c r="H12" s="5">
        <v>20</v>
      </c>
      <c r="I12" s="5">
        <v>20</v>
      </c>
      <c r="J12" s="5">
        <v>20</v>
      </c>
      <c r="K12" s="5">
        <v>20</v>
      </c>
      <c r="L12" s="5">
        <v>20</v>
      </c>
      <c r="M12" s="5">
        <v>20</v>
      </c>
      <c r="N12" s="5">
        <v>20</v>
      </c>
      <c r="O12" s="5">
        <v>20</v>
      </c>
      <c r="P12" s="5">
        <f t="shared" si="10"/>
        <v>240</v>
      </c>
    </row>
    <row r="13" spans="1:16" x14ac:dyDescent="0.25">
      <c r="A13" s="9">
        <v>5</v>
      </c>
      <c r="B13" s="10" t="s">
        <v>28</v>
      </c>
      <c r="C13" s="6" t="s">
        <v>19</v>
      </c>
      <c r="D13" s="5">
        <v>2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f t="shared" si="10"/>
        <v>24</v>
      </c>
    </row>
    <row r="14" spans="1:16" x14ac:dyDescent="0.25">
      <c r="A14" s="9">
        <v>6</v>
      </c>
      <c r="B14" s="10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 t="shared" si="10"/>
        <v>0</v>
      </c>
    </row>
    <row r="15" spans="1:16" x14ac:dyDescent="0.25">
      <c r="A15" s="9">
        <v>7</v>
      </c>
      <c r="B15" s="10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f t="shared" si="10"/>
        <v>0</v>
      </c>
    </row>
    <row r="16" spans="1:16" x14ac:dyDescent="0.25">
      <c r="A16" s="9">
        <v>8</v>
      </c>
      <c r="B16" s="10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10"/>
        <v>0</v>
      </c>
    </row>
    <row r="17" spans="1:16" x14ac:dyDescent="0.25">
      <c r="A17" s="9">
        <v>9</v>
      </c>
      <c r="B17" s="10"/>
      <c r="C17" s="1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f t="shared" si="10"/>
        <v>0</v>
      </c>
    </row>
    <row r="18" spans="1:16" x14ac:dyDescent="0.25">
      <c r="A18" s="9">
        <v>10</v>
      </c>
      <c r="B18" s="10"/>
      <c r="C18" s="1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 t="shared" si="10"/>
        <v>0</v>
      </c>
    </row>
    <row r="19" spans="1:16" x14ac:dyDescent="0.25">
      <c r="A19" s="9">
        <v>11</v>
      </c>
      <c r="B19" s="10"/>
      <c r="C19" s="1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 t="shared" si="10"/>
        <v>0</v>
      </c>
    </row>
    <row r="20" spans="1:16" x14ac:dyDescent="0.25">
      <c r="A20" s="9">
        <v>12</v>
      </c>
      <c r="B20" s="10"/>
      <c r="C20" s="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0"/>
        <v>0</v>
      </c>
    </row>
    <row r="21" spans="1:16" x14ac:dyDescent="0.25">
      <c r="A21" s="9">
        <v>13</v>
      </c>
      <c r="B21" s="10"/>
      <c r="C21" s="1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10"/>
        <v>0</v>
      </c>
    </row>
    <row r="22" spans="1:16" x14ac:dyDescent="0.25">
      <c r="A22" s="9">
        <v>14</v>
      </c>
      <c r="B22" s="10"/>
      <c r="C22" s="1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f t="shared" si="10"/>
        <v>0</v>
      </c>
    </row>
    <row r="23" spans="1:16" x14ac:dyDescent="0.25">
      <c r="A23" s="9">
        <v>15</v>
      </c>
      <c r="B23" s="10"/>
      <c r="C23" s="1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f t="shared" si="10"/>
        <v>0</v>
      </c>
    </row>
    <row r="24" spans="1:16" x14ac:dyDescent="0.25">
      <c r="A24" s="9">
        <v>16</v>
      </c>
      <c r="B24" s="10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f t="shared" si="10"/>
        <v>0</v>
      </c>
    </row>
    <row r="25" spans="1:16" x14ac:dyDescent="0.25">
      <c r="A25" s="9">
        <v>17</v>
      </c>
      <c r="B25" s="10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f t="shared" si="10"/>
        <v>0</v>
      </c>
    </row>
    <row r="26" spans="1:16" x14ac:dyDescent="0.25">
      <c r="A26" s="9">
        <v>18</v>
      </c>
      <c r="B26" s="10"/>
      <c r="C26" s="1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 t="shared" si="10"/>
        <v>0</v>
      </c>
    </row>
    <row r="27" spans="1:16" x14ac:dyDescent="0.25">
      <c r="A27" s="9">
        <v>19</v>
      </c>
      <c r="B27" s="10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f t="shared" si="10"/>
        <v>0</v>
      </c>
    </row>
    <row r="28" spans="1:16" x14ac:dyDescent="0.25">
      <c r="A28" s="9">
        <v>20</v>
      </c>
      <c r="B28" s="10"/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10"/>
        <v>0</v>
      </c>
    </row>
    <row r="29" spans="1:16" x14ac:dyDescent="0.25">
      <c r="A29" s="9">
        <v>21</v>
      </c>
      <c r="B29" s="10"/>
      <c r="C29" s="1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10"/>
        <v>0</v>
      </c>
    </row>
    <row r="30" spans="1:16" x14ac:dyDescent="0.25">
      <c r="A30" s="9">
        <v>22</v>
      </c>
      <c r="B30" s="10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10"/>
        <v>0</v>
      </c>
    </row>
    <row r="31" spans="1:16" x14ac:dyDescent="0.25">
      <c r="A31" s="9">
        <v>23</v>
      </c>
      <c r="B31" s="10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10"/>
        <v>0</v>
      </c>
    </row>
    <row r="32" spans="1:16" x14ac:dyDescent="0.25">
      <c r="A32" s="9">
        <v>24</v>
      </c>
      <c r="B32" s="10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t="shared" si="10"/>
        <v>0</v>
      </c>
    </row>
    <row r="33" spans="1:16" x14ac:dyDescent="0.25">
      <c r="A33" s="9">
        <v>25</v>
      </c>
      <c r="B33" s="10"/>
      <c r="C33" s="1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f t="shared" si="10"/>
        <v>0</v>
      </c>
    </row>
    <row r="34" spans="1:16" x14ac:dyDescent="0.25">
      <c r="A34" s="9">
        <v>26</v>
      </c>
      <c r="B34" s="10"/>
      <c r="C34" s="1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f t="shared" si="10"/>
        <v>0</v>
      </c>
    </row>
    <row r="35" spans="1:16" x14ac:dyDescent="0.25">
      <c r="A35" s="9">
        <v>27</v>
      </c>
      <c r="B35" s="10"/>
      <c r="C35" s="1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f t="shared" si="10"/>
        <v>0</v>
      </c>
    </row>
    <row r="36" spans="1:16" x14ac:dyDescent="0.25">
      <c r="A36" s="9">
        <v>28</v>
      </c>
      <c r="B36" s="10"/>
      <c r="C36" s="1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f t="shared" si="10"/>
        <v>0</v>
      </c>
    </row>
    <row r="37" spans="1:16" x14ac:dyDescent="0.25">
      <c r="A37" s="9">
        <v>29</v>
      </c>
      <c r="B37" s="10"/>
      <c r="C37" s="1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f t="shared" si="10"/>
        <v>0</v>
      </c>
    </row>
    <row r="38" spans="1:16" x14ac:dyDescent="0.25">
      <c r="A38" s="9">
        <v>30</v>
      </c>
      <c r="B38" s="10"/>
      <c r="C38" s="1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 t="shared" ref="P38:P40" si="11">SUM(D38:O38)</f>
        <v>0</v>
      </c>
    </row>
    <row r="39" spans="1:16" x14ac:dyDescent="0.25">
      <c r="A39" s="9">
        <v>31</v>
      </c>
      <c r="B39" s="10"/>
      <c r="C39" s="1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f t="shared" si="11"/>
        <v>0</v>
      </c>
    </row>
    <row r="40" spans="1:16" x14ac:dyDescent="0.25">
      <c r="A40" s="9">
        <v>32</v>
      </c>
      <c r="B40" s="10"/>
      <c r="C40" s="1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f t="shared" si="11"/>
        <v>0</v>
      </c>
    </row>
    <row r="41" spans="1:16" x14ac:dyDescent="0.25">
      <c r="A41" s="9">
        <v>33</v>
      </c>
      <c r="B41" t="s">
        <v>31</v>
      </c>
      <c r="C41" t="s">
        <v>31</v>
      </c>
      <c r="D41" t="s">
        <v>31</v>
      </c>
      <c r="E41" t="s">
        <v>31</v>
      </c>
      <c r="F41" t="s">
        <v>31</v>
      </c>
      <c r="G41" t="s">
        <v>31</v>
      </c>
      <c r="H41" t="s">
        <v>31</v>
      </c>
      <c r="I41" t="s">
        <v>31</v>
      </c>
      <c r="J41" t="s">
        <v>31</v>
      </c>
      <c r="K41" t="s">
        <v>31</v>
      </c>
      <c r="L41" t="s">
        <v>31</v>
      </c>
      <c r="M41" t="s">
        <v>31</v>
      </c>
      <c r="N41" t="s">
        <v>31</v>
      </c>
      <c r="O41" t="s">
        <v>31</v>
      </c>
      <c r="P41" t="s">
        <v>31</v>
      </c>
    </row>
  </sheetData>
  <autoFilter ref="A8:P4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9" sqref="B9"/>
    </sheetView>
  </sheetViews>
  <sheetFormatPr defaultRowHeight="15" x14ac:dyDescent="0.25"/>
  <cols>
    <col min="2" max="2" width="22.140625" customWidth="1"/>
    <col min="3" max="3" width="15.140625" customWidth="1"/>
    <col min="4" max="4" width="23" customWidth="1"/>
  </cols>
  <sheetData>
    <row r="1" spans="1:4" x14ac:dyDescent="0.25">
      <c r="D1" s="12" t="s">
        <v>33</v>
      </c>
    </row>
    <row r="2" spans="1:4" ht="43.5" customHeight="1" x14ac:dyDescent="0.25">
      <c r="A2" s="3" t="s">
        <v>34</v>
      </c>
      <c r="B2" s="3" t="s">
        <v>35</v>
      </c>
      <c r="C2" s="3" t="s">
        <v>36</v>
      </c>
      <c r="D2" s="3" t="s">
        <v>37</v>
      </c>
    </row>
    <row r="3" spans="1:4" x14ac:dyDescent="0.25">
      <c r="A3" s="13">
        <v>1</v>
      </c>
      <c r="B3" s="14">
        <v>500</v>
      </c>
      <c r="C3" s="15">
        <v>0.1</v>
      </c>
      <c r="D3" s="16">
        <f>B3*(C3+1)</f>
        <v>550</v>
      </c>
    </row>
    <row r="4" spans="1:4" x14ac:dyDescent="0.25">
      <c r="A4" s="13">
        <f>A3+1</f>
        <v>2</v>
      </c>
      <c r="B4" s="14">
        <v>500</v>
      </c>
      <c r="C4" s="15">
        <v>0.1</v>
      </c>
      <c r="D4" s="16">
        <f>(D3+B4)*(C4+1)</f>
        <v>1155</v>
      </c>
    </row>
    <row r="5" spans="1:4" x14ac:dyDescent="0.25">
      <c r="A5" s="13">
        <f t="shared" ref="A5:A15" si="0">A4+1</f>
        <v>3</v>
      </c>
      <c r="B5" s="14">
        <v>500</v>
      </c>
      <c r="C5" s="15">
        <v>0.1</v>
      </c>
      <c r="D5" s="16">
        <f t="shared" ref="D5:D15" si="1">(D4+B5)*(C5+1)</f>
        <v>1820.5000000000002</v>
      </c>
    </row>
    <row r="6" spans="1:4" x14ac:dyDescent="0.25">
      <c r="A6" s="13">
        <f t="shared" si="0"/>
        <v>4</v>
      </c>
      <c r="B6" s="14">
        <v>500</v>
      </c>
      <c r="C6" s="15">
        <v>0.1</v>
      </c>
      <c r="D6" s="16">
        <f t="shared" si="1"/>
        <v>2552.5500000000002</v>
      </c>
    </row>
    <row r="7" spans="1:4" x14ac:dyDescent="0.25">
      <c r="A7" s="13">
        <f t="shared" si="0"/>
        <v>5</v>
      </c>
      <c r="B7" s="14">
        <v>500</v>
      </c>
      <c r="C7" s="15">
        <v>0.1</v>
      </c>
      <c r="D7" s="16">
        <f t="shared" si="1"/>
        <v>3357.8050000000003</v>
      </c>
    </row>
    <row r="8" spans="1:4" x14ac:dyDescent="0.25">
      <c r="A8" s="13">
        <f t="shared" si="0"/>
        <v>6</v>
      </c>
      <c r="B8" s="14">
        <v>500</v>
      </c>
      <c r="C8" s="15">
        <v>0.1</v>
      </c>
      <c r="D8" s="16">
        <f t="shared" si="1"/>
        <v>4243.585500000001</v>
      </c>
    </row>
    <row r="9" spans="1:4" x14ac:dyDescent="0.25">
      <c r="A9" s="13">
        <f t="shared" si="0"/>
        <v>7</v>
      </c>
      <c r="B9" s="14">
        <v>500</v>
      </c>
      <c r="C9" s="15">
        <v>0.1</v>
      </c>
      <c r="D9" s="16">
        <f t="shared" si="1"/>
        <v>5217.9440500000019</v>
      </c>
    </row>
    <row r="10" spans="1:4" x14ac:dyDescent="0.25">
      <c r="A10" s="13">
        <f t="shared" si="0"/>
        <v>8</v>
      </c>
      <c r="B10" s="14">
        <v>500</v>
      </c>
      <c r="C10" s="15">
        <v>0.1</v>
      </c>
      <c r="D10" s="16">
        <f t="shared" si="1"/>
        <v>6289.7384550000024</v>
      </c>
    </row>
    <row r="11" spans="1:4" x14ac:dyDescent="0.25">
      <c r="A11" s="13">
        <f t="shared" si="0"/>
        <v>9</v>
      </c>
      <c r="B11" s="14">
        <v>500</v>
      </c>
      <c r="C11" s="15">
        <v>0.1</v>
      </c>
      <c r="D11" s="16">
        <f t="shared" si="1"/>
        <v>7468.712300500003</v>
      </c>
    </row>
    <row r="12" spans="1:4" x14ac:dyDescent="0.25">
      <c r="A12" s="13">
        <f t="shared" si="0"/>
        <v>10</v>
      </c>
      <c r="B12" s="14">
        <v>500</v>
      </c>
      <c r="C12" s="15">
        <v>0.1</v>
      </c>
      <c r="D12" s="16">
        <f t="shared" si="1"/>
        <v>8765.5835305500041</v>
      </c>
    </row>
    <row r="13" spans="1:4" x14ac:dyDescent="0.25">
      <c r="A13" s="13">
        <f t="shared" si="0"/>
        <v>11</v>
      </c>
      <c r="B13" s="14">
        <v>500</v>
      </c>
      <c r="C13" s="15">
        <v>0.1</v>
      </c>
      <c r="D13" s="16">
        <f t="shared" si="1"/>
        <v>10192.141883605005</v>
      </c>
    </row>
    <row r="14" spans="1:4" x14ac:dyDescent="0.25">
      <c r="A14" s="13">
        <f t="shared" si="0"/>
        <v>12</v>
      </c>
      <c r="B14" s="14">
        <v>500</v>
      </c>
      <c r="C14" s="15">
        <v>0.1</v>
      </c>
      <c r="D14" s="16">
        <f t="shared" si="1"/>
        <v>11761.356071965507</v>
      </c>
    </row>
    <row r="15" spans="1:4" x14ac:dyDescent="0.25">
      <c r="A15" s="13">
        <f t="shared" si="0"/>
        <v>13</v>
      </c>
      <c r="B15" s="14">
        <v>500</v>
      </c>
      <c r="C15" s="15">
        <v>0.1</v>
      </c>
      <c r="D15" s="16">
        <f t="shared" si="1"/>
        <v>13487.491679162058</v>
      </c>
    </row>
    <row r="16" spans="1:4" x14ac:dyDescent="0.25">
      <c r="A16" s="13"/>
      <c r="B16" s="17">
        <f>SUM(B3:B15)</f>
        <v>6500</v>
      </c>
      <c r="C16" s="13"/>
      <c r="D16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Tinh trang</vt:lpstr>
      <vt:lpstr>Budget </vt:lpstr>
      <vt:lpstr>Thang</vt:lpstr>
      <vt:lpstr>Tich toan</vt:lpstr>
      <vt:lpstr>Thang!bd_ns</vt:lpstr>
      <vt:lpstr>bd_ns</vt:lpstr>
      <vt:lpstr>Thang!bd_thang</vt:lpstr>
      <vt:lpstr>bd_thang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2018-03-28T03:35:23Z</dcterms:created>
  <dcterms:modified xsi:type="dcterms:W3CDTF">2018-04-03T04:10:52Z</dcterms:modified>
</cp:coreProperties>
</file>